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ONTABILIDAD\"/>
    </mc:Choice>
  </mc:AlternateContent>
  <xr:revisionPtr revIDLastSave="0" documentId="8_{C8A41BD8-46DE-4DC1-B3C5-58814B180A8D}" xr6:coauthVersionLast="47" xr6:coauthVersionMax="47" xr10:uidLastSave="{00000000-0000-0000-0000-000000000000}"/>
  <bookViews>
    <workbookView xWindow="-120" yWindow="-120" windowWidth="19440" windowHeight="15000" tabRatio="443" xr2:uid="{00000000-000D-0000-FFFF-FFFF00000000}"/>
  </bookViews>
  <sheets>
    <sheet name="NOVIEMBRE" sheetId="42" r:id="rId1"/>
    <sheet name="¿FONDO NOVIEMBRE 2025" sheetId="4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3" l="1"/>
  <c r="G15" i="43" s="1"/>
  <c r="G16" i="43" s="1"/>
  <c r="G17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10" i="42" l="1"/>
  <c r="G11" i="42" s="1"/>
  <c r="G12" i="42" s="1"/>
  <c r="G13" i="42" s="1"/>
  <c r="G14" i="42" s="1"/>
  <c r="G15" i="42" s="1"/>
  <c r="G16" i="42" s="1"/>
  <c r="G17" i="42" s="1"/>
  <c r="G18" i="42" s="1"/>
  <c r="G19" i="42" s="1"/>
  <c r="G20" i="42" s="1"/>
  <c r="G21" i="42" s="1"/>
  <c r="G22" i="42" s="1"/>
  <c r="G23" i="42" s="1"/>
  <c r="G24" i="42" s="1"/>
  <c r="G25" i="42" s="1"/>
  <c r="G26" i="42" s="1"/>
  <c r="G27" i="42" s="1"/>
  <c r="G28" i="42" s="1"/>
  <c r="G29" i="42" s="1"/>
  <c r="G30" i="42" s="1"/>
  <c r="G31" i="42" s="1"/>
  <c r="G32" i="42" l="1"/>
  <c r="G33" i="42" s="1"/>
  <c r="G34" i="42" s="1"/>
  <c r="G35" i="42" s="1"/>
  <c r="G36" i="42" s="1"/>
  <c r="G37" i="42" s="1"/>
  <c r="G38" i="42" s="1"/>
  <c r="G39" i="42" s="1"/>
  <c r="G40" i="42" s="1"/>
  <c r="G41" i="42" s="1"/>
  <c r="G42" i="42" s="1"/>
  <c r="G43" i="42" s="1"/>
  <c r="G44" i="42" s="1"/>
  <c r="G45" i="42" s="1"/>
  <c r="G46" i="42" s="1"/>
  <c r="G47" i="42" s="1"/>
  <c r="G48" i="42" s="1"/>
  <c r="G49" i="42" s="1"/>
  <c r="G50" i="42" s="1"/>
  <c r="G51" i="42" s="1"/>
  <c r="G52" i="42" s="1"/>
  <c r="G53" i="42" s="1"/>
  <c r="G54" i="42" s="1"/>
  <c r="G55" i="42" s="1"/>
  <c r="G56" i="42" s="1"/>
  <c r="G57" i="42" s="1"/>
  <c r="G58" i="42" s="1"/>
  <c r="G59" i="42" s="1"/>
  <c r="G60" i="42" s="1"/>
  <c r="G61" i="42" s="1"/>
  <c r="G62" i="42" s="1"/>
  <c r="G63" i="42" s="1"/>
  <c r="G64" i="42" s="1"/>
  <c r="G65" i="42" s="1"/>
  <c r="G66" i="42" s="1"/>
  <c r="G67" i="42" s="1"/>
  <c r="G68" i="42" s="1"/>
  <c r="G69" i="42" s="1"/>
  <c r="G70" i="42" s="1"/>
  <c r="G71" i="42" s="1"/>
  <c r="G72" i="42" s="1"/>
  <c r="G73" i="42" s="1"/>
  <c r="G74" i="42" s="1"/>
  <c r="G75" i="42" s="1"/>
  <c r="G76" i="42" s="1"/>
  <c r="G77" i="42" s="1"/>
  <c r="G78" i="42" s="1"/>
  <c r="G79" i="42" s="1"/>
  <c r="G80" i="42" s="1"/>
  <c r="G81" i="42" s="1"/>
  <c r="G82" i="42" s="1"/>
  <c r="G83" i="42" s="1"/>
  <c r="G84" i="42" s="1"/>
  <c r="G85" i="42" s="1"/>
  <c r="G86" i="42" s="1"/>
  <c r="G87" i="42" s="1"/>
  <c r="G88" i="42" s="1"/>
  <c r="G89" i="42" s="1"/>
  <c r="G90" i="42" s="1"/>
  <c r="G91" i="42" s="1"/>
  <c r="G92" i="42" s="1"/>
  <c r="G93" i="42" s="1"/>
  <c r="G94" i="42" s="1"/>
  <c r="G95" i="42" s="1"/>
  <c r="G96" i="42" s="1"/>
  <c r="G97" i="42" s="1"/>
  <c r="G98" i="42" s="1"/>
  <c r="G99" i="42" s="1"/>
  <c r="G100" i="42" s="1"/>
  <c r="G101" i="42" s="1"/>
  <c r="G102" i="42" s="1"/>
  <c r="G103" i="42" s="1"/>
  <c r="G104" i="42" s="1"/>
  <c r="G105" i="42" s="1"/>
  <c r="G106" i="42" s="1"/>
  <c r="G107" i="42" s="1"/>
  <c r="G108" i="42" s="1"/>
  <c r="G109" i="42" s="1"/>
  <c r="G110" i="42" s="1"/>
  <c r="G111" i="42" s="1"/>
  <c r="G112" i="42" s="1"/>
  <c r="G113" i="42" s="1"/>
  <c r="G114" i="42" s="1"/>
  <c r="G115" i="42" s="1"/>
</calcChain>
</file>

<file path=xl/sharedStrings.xml><?xml version="1.0" encoding="utf-8"?>
<sst xmlns="http://schemas.openxmlformats.org/spreadsheetml/2006/main" count="268" uniqueCount="181">
  <si>
    <t>FECHA</t>
  </si>
  <si>
    <t>CHEQUE NUMERO</t>
  </si>
  <si>
    <t>CONCEPTO</t>
  </si>
  <si>
    <t>LIBRO BANCO</t>
  </si>
  <si>
    <t>Balance</t>
  </si>
  <si>
    <t xml:space="preserve"> Banco de Reservas de la Republica Dominicana</t>
  </si>
  <si>
    <t>SERVICIO REGIONAL DE SALUD NORCENTRAL II</t>
  </si>
  <si>
    <t xml:space="preserve">BENEFICIARIO </t>
  </si>
  <si>
    <t xml:space="preserve">BALANCE ANTERIOR </t>
  </si>
  <si>
    <t xml:space="preserve">ARS SENASA SUBSIDIADO </t>
  </si>
  <si>
    <t>ARS APS</t>
  </si>
  <si>
    <t xml:space="preserve"> LIBRO DE VENTA DE SERVICIO</t>
  </si>
  <si>
    <t>JUNQUITO GAS</t>
  </si>
  <si>
    <t>ARS MONUMENTAL</t>
  </si>
  <si>
    <t xml:space="preserve">BANRESERVAS </t>
  </si>
  <si>
    <t xml:space="preserve">PAGO SEGURO MEDICO </t>
  </si>
  <si>
    <t xml:space="preserve">ARS SENASA CONTRIBUTIVO </t>
  </si>
  <si>
    <t>BALANCE ANTERIOR 2025</t>
  </si>
  <si>
    <t>DEPOSITO ODONTOLOGIA</t>
  </si>
  <si>
    <t>AGROPECUARIA FERNANDEZ</t>
  </si>
  <si>
    <t>AZULCORP SRL</t>
  </si>
  <si>
    <t xml:space="preserve">ARS YUNEN </t>
  </si>
  <si>
    <t xml:space="preserve">DEPOSITO ODONTOLOGIA </t>
  </si>
  <si>
    <t xml:space="preserve">ARS UNIVERSAL </t>
  </si>
  <si>
    <t>STRONICS SRL</t>
  </si>
  <si>
    <t>BIO NUCLEAR SA</t>
  </si>
  <si>
    <t>DEDITO /EGRESO</t>
  </si>
  <si>
    <t>CREDITO/INGRESO</t>
  </si>
  <si>
    <t xml:space="preserve">TESORERIA </t>
  </si>
  <si>
    <t xml:space="preserve"> LIBRO FONDO OPERATIVO </t>
  </si>
  <si>
    <t>AREYOBA Y ASOCIADOS SRL</t>
  </si>
  <si>
    <t>BIO NOVA SRL</t>
  </si>
  <si>
    <t>HEXAPOWER PHARMA SRL</t>
  </si>
  <si>
    <t>DEPOSITO EXTRANJERO</t>
  </si>
  <si>
    <t>DISTRIBUIDORA JOSE VASQUEZ</t>
  </si>
  <si>
    <t>ROFASA FARMA SAS</t>
  </si>
  <si>
    <t>CRUZ AYALA SRL</t>
  </si>
  <si>
    <t>ZEN PHARMACEUTHICAL SRL</t>
  </si>
  <si>
    <t>SURTIDORA PHILPA SRL</t>
  </si>
  <si>
    <t>PUNTO DENTAL SPOT JAL SRL</t>
  </si>
  <si>
    <t>SR LUIS R SILVERIO</t>
  </si>
  <si>
    <t xml:space="preserve">PAGO SUPLIDORES </t>
  </si>
  <si>
    <t>TRANSFERENCIA ACH</t>
  </si>
  <si>
    <t>PAGO SEGURO MEDICO</t>
  </si>
  <si>
    <t>CK PAGADO EN CAJA</t>
  </si>
  <si>
    <t>PAGO DE COMICION GASTOS BANCARIOS</t>
  </si>
  <si>
    <t xml:space="preserve">DEPOSITO 05/11/2025 ODONTOLOGIA </t>
  </si>
  <si>
    <t>DEPOSITO 5 Y 6 EXTRANJERO</t>
  </si>
  <si>
    <t>DEPOSITO ODONTOLOGIA 06/11/2025</t>
  </si>
  <si>
    <t>DEPOSITO 6,17 Y 11 POBLACION EXTRA EXTRANJERA</t>
  </si>
  <si>
    <t>DEPOSITO ODONTOLOGIA 7/11/2025</t>
  </si>
  <si>
    <t>DEPOSITO ODONTOLOGIA 11/11/2025</t>
  </si>
  <si>
    <t>CALECTAR DE IMPUESTO PAGO IR17</t>
  </si>
  <si>
    <t>DEPOSITO EXTRANJERO 12/11/2025</t>
  </si>
  <si>
    <t>DEPOSITO ODONTOLOGIA 12/11/2025</t>
  </si>
  <si>
    <t>TRANSFERENCIA ACH DE F</t>
  </si>
  <si>
    <t>PAGO PROVEEDORES ARS SIMAG,SA</t>
  </si>
  <si>
    <t>DEPOSITO ODONTOLOGIA DEL 10 AL 14</t>
  </si>
  <si>
    <t>PAGO SUPLIDORES TUBANCO EMPRESA ARS</t>
  </si>
  <si>
    <t>PAGO ODONTOLOGIA</t>
  </si>
  <si>
    <t>PAGO ODONTOLOGIA 17/11/2025</t>
  </si>
  <si>
    <t>DEPOSITO ODONTOLOGIA 18/11/2025</t>
  </si>
  <si>
    <t>DEPOSITO EXTRANJERO 19/11/2025</t>
  </si>
  <si>
    <t>DEPOSITO ODONTOLOGIA 19/11/2025</t>
  </si>
  <si>
    <t>DEPOSITO ODONTOLOGIA 13/11/2025</t>
  </si>
  <si>
    <t>SR YAUGEL M TEJADA</t>
  </si>
  <si>
    <t>DEPOSITO EXTRANJEROS</t>
  </si>
  <si>
    <t>EUNICE DEL CARMEN LUNA</t>
  </si>
  <si>
    <t>SR JUAN ADAMES</t>
  </si>
  <si>
    <t>SR JULIO J GARCIA</t>
  </si>
  <si>
    <t xml:space="preserve">SR DARLING R CORNIEL </t>
  </si>
  <si>
    <t>SR MERCEDES NINA</t>
  </si>
  <si>
    <t>BRAILIN  D CABRERA</t>
  </si>
  <si>
    <t>SR ANTOLIN PIMENTEL</t>
  </si>
  <si>
    <t>DE LOS SANTOS DENTAL SA</t>
  </si>
  <si>
    <t>EXP DOMINICANA SRL</t>
  </si>
  <si>
    <t xml:space="preserve">TIO DEPOSITO DENTAL SRL </t>
  </si>
  <si>
    <t>LA ANGUSTINA AUTO IMPORT SRL</t>
  </si>
  <si>
    <t xml:space="preserve">HOSPIFAR SRL </t>
  </si>
  <si>
    <t>JM DENTAL SRL</t>
  </si>
  <si>
    <t>DEPOSITO DENTAL FERNANDEZ NUÑEZ</t>
  </si>
  <si>
    <t xml:space="preserve">TRANSPORTACIONES Y SERVICIOS </t>
  </si>
  <si>
    <t>SR WILLY A CRUZ</t>
  </si>
  <si>
    <t>SERVICIOS GRAFICOS TITO, EIRL</t>
  </si>
  <si>
    <t>LABORATORIO DENTAL  HNOS</t>
  </si>
  <si>
    <t>COMPAÑÍA DE TEL DOMINICANOS</t>
  </si>
  <si>
    <t>SR FRANCISCO A MARTINEZ</t>
  </si>
  <si>
    <t>CAPELLAN DENTAL SRL</t>
  </si>
  <si>
    <t>RAMIMAGING SRL</t>
  </si>
  <si>
    <t>PENANTIAL INDUSTRUAL SA</t>
  </si>
  <si>
    <t>ESTACION LA CEIBITA SRL</t>
  </si>
  <si>
    <t>SR SALVADOR A MEJIA</t>
  </si>
  <si>
    <t>SERVICIOS DE MECANICA ELVI SANTOS SRL</t>
  </si>
  <si>
    <t>HARALD FRANCISCO RODRIGUEZ</t>
  </si>
  <si>
    <t>AGROPECUARIA FERNANDEZ MUÑOZ SRL</t>
  </si>
  <si>
    <t>MEDI SAN SRL</t>
  </si>
  <si>
    <t xml:space="preserve">COLECTOR  DE IMPUESTOS INTERNOS </t>
  </si>
  <si>
    <t xml:space="preserve">ARS  SIMAG </t>
  </si>
  <si>
    <t xml:space="preserve">PAGO SEGUROS MEDICOS </t>
  </si>
  <si>
    <t xml:space="preserve">PAGO  SEGUROS MEDICOS </t>
  </si>
  <si>
    <t xml:space="preserve">ARS SENASA A ODONTOLOGIA </t>
  </si>
  <si>
    <t>ARS RANACER</t>
  </si>
  <si>
    <t xml:space="preserve">ARS ASEMAP </t>
  </si>
  <si>
    <t>PAGO NOMINA NOVIEMBRE 2025</t>
  </si>
  <si>
    <t>PAGO NOMINA NOVIEMBRE 2026</t>
  </si>
  <si>
    <t>PAGO NOMINA NOVIEMBRE 2027</t>
  </si>
  <si>
    <t xml:space="preserve">                      </t>
  </si>
  <si>
    <t xml:space="preserve"> AL 28  NOVIEMBRE 2025</t>
  </si>
  <si>
    <t>(Valores Expresado en RD$8.069.96</t>
  </si>
  <si>
    <t xml:space="preserve">HOSPITAL DR. RAFAEL CASTRO </t>
  </si>
  <si>
    <t>BALANCE FINAL</t>
  </si>
  <si>
    <t>PAGO DE TESORERIA</t>
  </si>
  <si>
    <t>ALMANZAR ESTEVEZ</t>
  </si>
  <si>
    <t>PAGO FACT.E450000000019</t>
  </si>
  <si>
    <t>AREYOVA&amp;ASOCIADOS SRL</t>
  </si>
  <si>
    <t>PAGO FACT.B1500000275</t>
  </si>
  <si>
    <t>PAG.FACT. E45000000493/494</t>
  </si>
  <si>
    <t>CRUZ AYALA, SRL</t>
  </si>
  <si>
    <t>PAGO FACT.E450000001551</t>
  </si>
  <si>
    <t>PAGO FACT.E450000000025</t>
  </si>
  <si>
    <t>ESTACION LA CEIBITA, SRL</t>
  </si>
  <si>
    <t>PAGO FACT. B1500003076</t>
  </si>
  <si>
    <t>FARMACEUTICA DALMASI, SRL</t>
  </si>
  <si>
    <t>PAGO FACT.E450000000066</t>
  </si>
  <si>
    <t>GRUPO FARMACEUTICO CAR-M</t>
  </si>
  <si>
    <t>PAGO FACT.E4500000000441</t>
  </si>
  <si>
    <t>PAGO FACT.E45000000142</t>
  </si>
  <si>
    <t>SUPLIMED SRL</t>
  </si>
  <si>
    <t>PAGO FACT.E45000000355</t>
  </si>
  <si>
    <t>SRA FRANELISA A MARMOL (NULO)</t>
  </si>
  <si>
    <t>VIATICO MAS TRANSP. (NULO)</t>
  </si>
  <si>
    <t>COLECTOR DE IMPUESTO INTERNO</t>
  </si>
  <si>
    <t>PAGO COMPLEMENTARIO IR17</t>
  </si>
  <si>
    <t>COMISIONES BANCARIAS</t>
  </si>
  <si>
    <t>PAGO IMPUESTO A LA DGII</t>
  </si>
  <si>
    <t>PAGO FACTURA</t>
  </si>
  <si>
    <t>PAGO  FACTURA E4500000001550</t>
  </si>
  <si>
    <t xml:space="preserve">ARS  FUTURO </t>
  </si>
  <si>
    <t>PAGO  FACTURA B15000000842</t>
  </si>
  <si>
    <t>PAGO  FACTURA B1500000467</t>
  </si>
  <si>
    <t>PAGO  FACTURA E450000000712</t>
  </si>
  <si>
    <t>PAGO  FACTURA B1500000460</t>
  </si>
  <si>
    <t>PAGO FACTURA B1500000291</t>
  </si>
  <si>
    <t>PAGO FACTURA B1500000081</t>
  </si>
  <si>
    <t>PAGO FACTURA B1500002158/2184</t>
  </si>
  <si>
    <t>PAGO FACTURA B1500001418/1419/1429/1434</t>
  </si>
  <si>
    <t>PAGO  FACTURA B15000001077/E4500000002</t>
  </si>
  <si>
    <t>PAGO FACTURA B1500000276</t>
  </si>
  <si>
    <t>PAGO FACTURA E450000008984</t>
  </si>
  <si>
    <t>PAGO FACTURA B1500001095</t>
  </si>
  <si>
    <t>PAGO B1500001032</t>
  </si>
  <si>
    <t>PAGO E450000097446</t>
  </si>
  <si>
    <t>PAGO B15000003734</t>
  </si>
  <si>
    <t>PAGO FACTURA 1500000721</t>
  </si>
  <si>
    <t>TRANSFERENCIA ACH B15000001809</t>
  </si>
  <si>
    <t>TRANSFERENCIA ACH E4500000000015</t>
  </si>
  <si>
    <t>TRANSFERENCIA ACH B1500000555/556</t>
  </si>
  <si>
    <t>TRANSFERENCIA ACH B1500003065/3077</t>
  </si>
  <si>
    <t>PAGO FACTURA B15000000194</t>
  </si>
  <si>
    <t>PAGO FACTURA B15000000140/142</t>
  </si>
  <si>
    <t>TRANSFERENCIA ACH B1500000023/24</t>
  </si>
  <si>
    <t>PAGO FACTURA E450000000533/534</t>
  </si>
  <si>
    <t>PAGO FACTURA B1500000339</t>
  </si>
  <si>
    <t>PAGO FACTURA E45000000293/297</t>
  </si>
  <si>
    <t>TRANSFERENCIA ACH B1500001563</t>
  </si>
  <si>
    <t>PAGO FACTURA B1500000277</t>
  </si>
  <si>
    <t>PAGO FACTURA B1500000279</t>
  </si>
  <si>
    <t>PAGO FACTURA B1500000182</t>
  </si>
  <si>
    <t>PAGO FACTURA E4500000002353</t>
  </si>
  <si>
    <t>ALMACENES EL ENCANTO, SAS</t>
  </si>
  <si>
    <t>FERRETERIA OCHOA S.A</t>
  </si>
  <si>
    <t>PAGO FACTURA #B1100000684</t>
  </si>
  <si>
    <t>COMPANIA DOMINICANA DE TELEFONOS SA</t>
  </si>
  <si>
    <t>PAGO  FACTURA #B1100000685</t>
  </si>
  <si>
    <t>PAGO  FACTURA #E450000095356</t>
  </si>
  <si>
    <t>PAGO  FACTURA E45000000123</t>
  </si>
  <si>
    <t>PAGO  FACTURA #B15000001978</t>
  </si>
  <si>
    <t>PAGO  FACTURA #E450000000221</t>
  </si>
  <si>
    <t>PAGO  FACTURA E45000000008</t>
  </si>
  <si>
    <t xml:space="preserve"> AL 28 DE NOVIEMBRE 2025</t>
  </si>
  <si>
    <t>(Valores Expresado en RD$  9,053,029.31)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</si>
</sst>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</numFmts>
  <fonts count="2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3" tint="0.79998168889431442"/>
      <name val="Calibri"/>
      <family val="2"/>
      <scheme val="minor"/>
    </font>
    <font>
      <b/>
      <sz val="12"/>
      <color theme="3" tint="0.79998168889431442"/>
      <name val="Calibri"/>
      <family val="2"/>
      <scheme val="minor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165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72">
    <xf numFmtId="0" fontId="0" fillId="0" borderId="0" xfId="0"/>
    <xf numFmtId="165" fontId="0" fillId="0" borderId="0" xfId="1" applyFont="1"/>
    <xf numFmtId="0" fontId="1" fillId="0" borderId="0" xfId="0" applyFont="1" applyAlignment="1">
      <alignment horizontal="center"/>
    </xf>
    <xf numFmtId="165" fontId="9" fillId="4" borderId="2" xfId="1" applyFont="1" applyFill="1" applyBorder="1"/>
    <xf numFmtId="0" fontId="7" fillId="4" borderId="2" xfId="3" applyFont="1" applyFill="1" applyBorder="1" applyAlignment="1">
      <alignment horizontal="center" vertical="center" wrapText="1"/>
    </xf>
    <xf numFmtId="0" fontId="10" fillId="4" borderId="2" xfId="3" applyFont="1" applyFill="1" applyBorder="1" applyAlignment="1">
      <alignment horizontal="center" vertical="center" wrapText="1"/>
    </xf>
    <xf numFmtId="165" fontId="7" fillId="4" borderId="2" xfId="1" applyFont="1" applyFill="1" applyBorder="1" applyAlignment="1">
      <alignment horizontal="center" vertical="center" wrapText="1"/>
    </xf>
    <xf numFmtId="166" fontId="11" fillId="3" borderId="2" xfId="5" applyNumberFormat="1" applyFont="1" applyFill="1" applyBorder="1" applyAlignment="1">
      <alignment horizontal="right"/>
    </xf>
    <xf numFmtId="1" fontId="10" fillId="3" borderId="2" xfId="6" applyNumberFormat="1" applyFont="1" applyFill="1" applyBorder="1" applyAlignment="1">
      <alignment horizontal="right"/>
    </xf>
    <xf numFmtId="1" fontId="10" fillId="3" borderId="2" xfId="6" applyNumberFormat="1" applyFont="1" applyFill="1" applyBorder="1" applyAlignment="1">
      <alignment horizontal="left"/>
    </xf>
    <xf numFmtId="0" fontId="10" fillId="3" borderId="2" xfId="7" applyFont="1" applyFill="1" applyBorder="1"/>
    <xf numFmtId="4" fontId="12" fillId="3" borderId="2" xfId="9" applyNumberFormat="1" applyFont="1" applyFill="1" applyBorder="1"/>
    <xf numFmtId="4" fontId="10" fillId="3" borderId="2" xfId="8" applyNumberFormat="1" applyFont="1" applyFill="1" applyBorder="1"/>
    <xf numFmtId="165" fontId="10" fillId="5" borderId="2" xfId="1" applyFont="1" applyFill="1" applyBorder="1" applyAlignment="1">
      <alignment horizontal="center" vertical="center" wrapText="1"/>
    </xf>
    <xf numFmtId="1" fontId="11" fillId="3" borderId="2" xfId="6" applyNumberFormat="1" applyFont="1" applyFill="1" applyBorder="1" applyAlignment="1">
      <alignment horizontal="right"/>
    </xf>
    <xf numFmtId="0" fontId="10" fillId="3" borderId="2" xfId="0" applyFont="1" applyFill="1" applyBorder="1" applyAlignment="1">
      <alignment horizontal="left" wrapText="1"/>
    </xf>
    <xf numFmtId="4" fontId="11" fillId="3" borderId="2" xfId="9" applyNumberFormat="1" applyFont="1" applyFill="1" applyBorder="1"/>
    <xf numFmtId="165" fontId="10" fillId="3" borderId="2" xfId="1" applyFont="1" applyFill="1" applyBorder="1" applyAlignment="1">
      <alignment vertical="center" wrapText="1"/>
    </xf>
    <xf numFmtId="165" fontId="10" fillId="3" borderId="2" xfId="1" applyFont="1" applyFill="1" applyBorder="1" applyAlignment="1">
      <alignment horizontal="center" vertical="center" wrapText="1"/>
    </xf>
    <xf numFmtId="165" fontId="13" fillId="3" borderId="2" xfId="1" applyFont="1" applyFill="1" applyBorder="1" applyAlignment="1">
      <alignment vertical="center" wrapText="1"/>
    </xf>
    <xf numFmtId="0" fontId="11" fillId="3" borderId="2" xfId="0" applyFont="1" applyFill="1" applyBorder="1"/>
    <xf numFmtId="14" fontId="10" fillId="3" borderId="2" xfId="1" applyNumberFormat="1" applyFont="1" applyFill="1" applyBorder="1" applyAlignment="1">
      <alignment vertical="center" wrapText="1"/>
    </xf>
    <xf numFmtId="0" fontId="10" fillId="3" borderId="2" xfId="1" applyNumberFormat="1" applyFont="1" applyFill="1" applyBorder="1" applyAlignment="1">
      <alignment vertical="center" wrapText="1"/>
    </xf>
    <xf numFmtId="0" fontId="14" fillId="3" borderId="2" xfId="0" applyFont="1" applyFill="1" applyBorder="1"/>
    <xf numFmtId="0" fontId="6" fillId="0" borderId="0" xfId="0" applyFont="1"/>
    <xf numFmtId="0" fontId="16" fillId="0" borderId="0" xfId="0" applyFont="1" applyAlignment="1">
      <alignment horizontal="center"/>
    </xf>
    <xf numFmtId="165" fontId="17" fillId="2" borderId="2" xfId="0" applyNumberFormat="1" applyFont="1" applyFill="1" applyBorder="1"/>
    <xf numFmtId="165" fontId="18" fillId="0" borderId="0" xfId="1" applyFont="1"/>
    <xf numFmtId="165" fontId="18" fillId="4" borderId="6" xfId="1" applyFont="1" applyFill="1" applyBorder="1"/>
    <xf numFmtId="0" fontId="19" fillId="4" borderId="4" xfId="3" applyFont="1" applyFill="1" applyBorder="1" applyAlignment="1">
      <alignment horizontal="center" vertical="center" wrapText="1"/>
    </xf>
    <xf numFmtId="0" fontId="19" fillId="4" borderId="7" xfId="3" applyFont="1" applyFill="1" applyBorder="1" applyAlignment="1">
      <alignment horizontal="center" vertical="center" wrapText="1"/>
    </xf>
    <xf numFmtId="0" fontId="20" fillId="4" borderId="1" xfId="3" applyFont="1" applyFill="1" applyBorder="1" applyAlignment="1">
      <alignment horizontal="center" vertical="center" wrapText="1"/>
    </xf>
    <xf numFmtId="0" fontId="19" fillId="4" borderId="1" xfId="3" applyFont="1" applyFill="1" applyBorder="1" applyAlignment="1">
      <alignment horizontal="center" vertical="center" wrapText="1"/>
    </xf>
    <xf numFmtId="164" fontId="19" fillId="4" borderId="1" xfId="19" applyFont="1" applyFill="1" applyBorder="1" applyAlignment="1">
      <alignment horizontal="center" vertical="center" wrapText="1"/>
    </xf>
    <xf numFmtId="165" fontId="19" fillId="4" borderId="2" xfId="1" applyFont="1" applyFill="1" applyBorder="1" applyAlignment="1">
      <alignment horizontal="center" vertical="center" wrapText="1"/>
    </xf>
    <xf numFmtId="166" fontId="21" fillId="5" borderId="2" xfId="5" applyNumberFormat="1" applyFont="1" applyFill="1" applyBorder="1" applyAlignment="1">
      <alignment horizontal="right"/>
    </xf>
    <xf numFmtId="1" fontId="20" fillId="5" borderId="2" xfId="6" applyNumberFormat="1" applyFont="1" applyFill="1" applyBorder="1" applyAlignment="1">
      <alignment horizontal="left"/>
    </xf>
    <xf numFmtId="0" fontId="20" fillId="5" borderId="2" xfId="7" applyFont="1" applyFill="1" applyBorder="1"/>
    <xf numFmtId="164" fontId="22" fillId="5" borderId="2" xfId="19" applyFont="1" applyFill="1" applyBorder="1"/>
    <xf numFmtId="4" fontId="19" fillId="5" borderId="2" xfId="8" applyNumberFormat="1" applyFont="1" applyFill="1" applyBorder="1"/>
    <xf numFmtId="165" fontId="20" fillId="5" borderId="2" xfId="1" applyFont="1" applyFill="1" applyBorder="1" applyAlignment="1">
      <alignment horizontal="center" vertical="center" wrapText="1"/>
    </xf>
    <xf numFmtId="166" fontId="21" fillId="3" borderId="2" xfId="5" applyNumberFormat="1" applyFont="1" applyFill="1" applyBorder="1" applyAlignment="1">
      <alignment horizontal="right"/>
    </xf>
    <xf numFmtId="1" fontId="20" fillId="3" borderId="5" xfId="6" applyNumberFormat="1" applyFont="1" applyFill="1" applyBorder="1" applyAlignment="1">
      <alignment horizontal="left"/>
    </xf>
    <xf numFmtId="0" fontId="20" fillId="3" borderId="2" xfId="7" applyFont="1" applyFill="1" applyBorder="1"/>
    <xf numFmtId="164" fontId="19" fillId="3" borderId="2" xfId="19" applyFont="1" applyFill="1" applyBorder="1"/>
    <xf numFmtId="165" fontId="19" fillId="3" borderId="2" xfId="1" applyFont="1" applyFill="1" applyBorder="1"/>
    <xf numFmtId="165" fontId="19" fillId="3" borderId="2" xfId="1" applyFont="1" applyFill="1" applyBorder="1" applyAlignment="1">
      <alignment horizontal="center" vertical="center" wrapText="1"/>
    </xf>
    <xf numFmtId="1" fontId="21" fillId="3" borderId="5" xfId="5" applyNumberFormat="1" applyFont="1" applyFill="1" applyBorder="1" applyAlignment="1">
      <alignment horizontal="left"/>
    </xf>
    <xf numFmtId="1" fontId="21" fillId="3" borderId="5" xfId="5" applyNumberFormat="1" applyFont="1" applyFill="1" applyBorder="1" applyAlignment="1">
      <alignment horizontal="left" vertical="top"/>
    </xf>
    <xf numFmtId="2" fontId="21" fillId="3" borderId="5" xfId="5" applyNumberFormat="1" applyFont="1" applyFill="1" applyBorder="1" applyAlignment="1">
      <alignment horizontal="left" vertical="top"/>
    </xf>
    <xf numFmtId="1" fontId="20" fillId="3" borderId="5" xfId="6" applyNumberFormat="1" applyFont="1" applyFill="1" applyBorder="1" applyAlignment="1">
      <alignment horizontal="left" vertical="top"/>
    </xf>
    <xf numFmtId="165" fontId="19" fillId="3" borderId="5" xfId="1" applyFont="1" applyFill="1" applyBorder="1"/>
    <xf numFmtId="166" fontId="20" fillId="3" borderId="2" xfId="5" applyNumberFormat="1" applyFont="1" applyFill="1" applyBorder="1" applyAlignment="1">
      <alignment horizontal="right"/>
    </xf>
    <xf numFmtId="1" fontId="20" fillId="3" borderId="5" xfId="5" applyNumberFormat="1" applyFont="1" applyFill="1" applyBorder="1" applyAlignment="1">
      <alignment horizontal="left" vertical="top"/>
    </xf>
    <xf numFmtId="1" fontId="21" fillId="3" borderId="5" xfId="6" applyNumberFormat="1" applyFont="1" applyFill="1" applyBorder="1" applyAlignment="1">
      <alignment horizontal="left"/>
    </xf>
    <xf numFmtId="0" fontId="21" fillId="3" borderId="2" xfId="7" applyFont="1" applyFill="1" applyBorder="1"/>
    <xf numFmtId="164" fontId="23" fillId="3" borderId="2" xfId="19" applyFont="1" applyFill="1" applyBorder="1"/>
    <xf numFmtId="165" fontId="22" fillId="3" borderId="2" xfId="1" applyFont="1" applyFill="1" applyBorder="1"/>
    <xf numFmtId="165" fontId="23" fillId="3" borderId="2" xfId="0" applyNumberFormat="1" applyFont="1" applyFill="1" applyBorder="1"/>
    <xf numFmtId="4" fontId="23" fillId="3" borderId="2" xfId="0" applyNumberFormat="1" applyFont="1" applyFill="1" applyBorder="1"/>
    <xf numFmtId="165" fontId="18" fillId="3" borderId="2" xfId="0" applyNumberFormat="1" applyFont="1" applyFill="1" applyBorder="1"/>
    <xf numFmtId="0" fontId="18" fillId="3" borderId="2" xfId="0" applyFont="1" applyFill="1" applyBorder="1"/>
    <xf numFmtId="0" fontId="18" fillId="0" borderId="0" xfId="0" applyFont="1"/>
    <xf numFmtId="165" fontId="23" fillId="6" borderId="2" xfId="0" applyNumberFormat="1" applyFont="1" applyFill="1" applyBorder="1"/>
    <xf numFmtId="165" fontId="10" fillId="6" borderId="2" xfId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0">
    <cellStyle name="Millares" xfId="1" builtinId="3"/>
    <cellStyle name="Millares 2" xfId="11" xr:uid="{00000000-0005-0000-0000-000001000000}"/>
    <cellStyle name="Millares 2 2" xfId="12" xr:uid="{00000000-0005-0000-0000-000002000000}"/>
    <cellStyle name="Millares 3" xfId="18" xr:uid="{00000000-0005-0000-0000-000003000000}"/>
    <cellStyle name="Millares 3 2" xfId="13" xr:uid="{00000000-0005-0000-0000-000004000000}"/>
    <cellStyle name="Moneda" xfId="19" builtinId="4"/>
    <cellStyle name="Normal" xfId="0" builtinId="0"/>
    <cellStyle name="Normal 2" xfId="2" xr:uid="{00000000-0005-0000-0000-000007000000}"/>
    <cellStyle name="Normal 2 2" xfId="3" xr:uid="{00000000-0005-0000-0000-000008000000}"/>
    <cellStyle name="Normal 2 2 2" xfId="14" xr:uid="{00000000-0005-0000-0000-000009000000}"/>
    <cellStyle name="Normal 3" xfId="15" xr:uid="{00000000-0005-0000-0000-00000A000000}"/>
    <cellStyle name="Normal 3 2" xfId="4" xr:uid="{00000000-0005-0000-0000-00000B000000}"/>
    <cellStyle name="Normal 4" xfId="5" xr:uid="{00000000-0005-0000-0000-00000C000000}"/>
    <cellStyle name="Normal 4 2" xfId="16" xr:uid="{00000000-0005-0000-0000-00000D000000}"/>
    <cellStyle name="Normal 5" xfId="6" xr:uid="{00000000-0005-0000-0000-00000E000000}"/>
    <cellStyle name="Normal 6" xfId="7" xr:uid="{00000000-0005-0000-0000-00000F000000}"/>
    <cellStyle name="Normal 7" xfId="8" xr:uid="{00000000-0005-0000-0000-000010000000}"/>
    <cellStyle name="Normal 8" xfId="9" xr:uid="{00000000-0005-0000-0000-000011000000}"/>
    <cellStyle name="Normal 9" xfId="10" xr:uid="{00000000-0005-0000-0000-000012000000}"/>
    <cellStyle name="Porcentaje 2" xfId="17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1219200</xdr:colOff>
      <xdr:row>0</xdr:row>
      <xdr:rowOff>66675</xdr:rowOff>
    </xdr:from>
    <xdr:to>
      <xdr:col>6</xdr:col>
      <xdr:colOff>457200</xdr:colOff>
      <xdr:row>3</xdr:row>
      <xdr:rowOff>123360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9327" r="7084" b="12950"/>
        <a:stretch/>
      </xdr:blipFill>
      <xdr:spPr bwMode="auto">
        <a:xfrm>
          <a:off x="12401550" y="66675"/>
          <a:ext cx="2114550" cy="6281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1009650</xdr:colOff>
      <xdr:row>0</xdr:row>
      <xdr:rowOff>180975</xdr:rowOff>
    </xdr:from>
    <xdr:to>
      <xdr:col>2</xdr:col>
      <xdr:colOff>171450</xdr:colOff>
      <xdr:row>4</xdr:row>
      <xdr:rowOff>57150</xdr:rowOff>
    </xdr:to>
    <xdr:pic>
      <xdr:nvPicPr>
        <xdr:cNvPr id="3" name="Imagen 2" descr="Interfaz de usuario gráfica, Logotipo&#10;&#10;Descripción generada automáticamente con confianza med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49" t="19670" r="5553" b="19911"/>
        <a:stretch>
          <a:fillRect/>
        </a:stretch>
      </xdr:blipFill>
      <xdr:spPr bwMode="auto">
        <a:xfrm>
          <a:off x="1009650" y="180975"/>
          <a:ext cx="190500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1085850</xdr:colOff>
      <xdr:row>0</xdr:row>
      <xdr:rowOff>104775</xdr:rowOff>
    </xdr:from>
    <xdr:to>
      <xdr:col>6</xdr:col>
      <xdr:colOff>542925</xdr:colOff>
      <xdr:row>3</xdr:row>
      <xdr:rowOff>190035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9327" r="7084" b="12950"/>
        <a:stretch/>
      </xdr:blipFill>
      <xdr:spPr bwMode="auto">
        <a:xfrm>
          <a:off x="9229725" y="104775"/>
          <a:ext cx="2114550" cy="66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38100</xdr:colOff>
      <xdr:row>3</xdr:row>
      <xdr:rowOff>0</xdr:rowOff>
    </xdr:from>
    <xdr:to>
      <xdr:col>1</xdr:col>
      <xdr:colOff>295275</xdr:colOff>
      <xdr:row>6</xdr:row>
      <xdr:rowOff>76200</xdr:rowOff>
    </xdr:to>
    <xdr:pic>
      <xdr:nvPicPr>
        <xdr:cNvPr id="2" name="Imagen 1" descr="Interfaz de usuario gráfica, Logotipo&#10;&#10;Descripción generada automáticamente con confianza medi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49" t="19670" r="5553" b="19911"/>
        <a:stretch>
          <a:fillRect/>
        </a:stretch>
      </xdr:blipFill>
      <xdr:spPr bwMode="auto">
        <a:xfrm>
          <a:off x="38100" y="581025"/>
          <a:ext cx="154305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G127"/>
  <sheetViews>
    <sheetView tabSelected="1" topLeftCell="D107" workbookViewId="0">
      <selection activeCell="J121" sqref="J121"/>
    </sheetView>
  </sheetViews>
  <sheetFormatPr baseColWidth="10" defaultRowHeight="15" x14ac:dyDescent="0.25"/>
  <cols>
    <col min="1" max="1" width="17.140625" customWidth="1"/>
    <col min="2" max="2" width="24" customWidth="1"/>
    <col min="3" max="3" width="64.85546875" customWidth="1"/>
    <col min="4" max="4" width="52" customWidth="1"/>
    <col min="5" max="5" width="18.7109375" customWidth="1"/>
    <col min="6" max="6" width="24.42578125" customWidth="1"/>
    <col min="7" max="7" width="24.7109375" customWidth="1"/>
  </cols>
  <sheetData>
    <row r="1" spans="1:7" ht="15.75" x14ac:dyDescent="0.25">
      <c r="A1" s="67"/>
      <c r="B1" s="67"/>
      <c r="C1" s="67"/>
      <c r="D1" s="67"/>
      <c r="E1" s="67"/>
      <c r="F1" s="67"/>
      <c r="G1" s="67"/>
    </row>
    <row r="2" spans="1:7" ht="15.75" x14ac:dyDescent="0.25">
      <c r="A2" s="67" t="s">
        <v>5</v>
      </c>
      <c r="B2" s="67"/>
      <c r="C2" s="67"/>
      <c r="D2" s="67"/>
      <c r="E2" s="67"/>
      <c r="F2" s="67"/>
      <c r="G2" s="67"/>
    </row>
    <row r="3" spans="1:7" x14ac:dyDescent="0.25">
      <c r="A3" s="68" t="s">
        <v>179</v>
      </c>
      <c r="B3" s="68"/>
      <c r="C3" s="68"/>
      <c r="D3" s="68"/>
      <c r="E3" s="68"/>
      <c r="F3" s="68"/>
      <c r="G3" s="68"/>
    </row>
    <row r="4" spans="1:7" x14ac:dyDescent="0.25">
      <c r="A4" s="68" t="s">
        <v>11</v>
      </c>
      <c r="B4" s="68"/>
      <c r="C4" s="68"/>
      <c r="D4" s="68"/>
      <c r="E4" s="68"/>
      <c r="F4" s="68"/>
      <c r="G4" s="68"/>
    </row>
    <row r="5" spans="1:7" x14ac:dyDescent="0.25">
      <c r="A5" s="68" t="s">
        <v>180</v>
      </c>
      <c r="B5" s="68"/>
      <c r="C5" s="68"/>
      <c r="D5" s="68"/>
      <c r="E5" s="68"/>
      <c r="F5" s="68"/>
      <c r="G5" s="68"/>
    </row>
    <row r="6" spans="1:7" ht="15.75" x14ac:dyDescent="0.25">
      <c r="A6" s="25"/>
      <c r="B6" s="25"/>
      <c r="C6" s="25"/>
      <c r="D6" s="25"/>
      <c r="E6" s="26">
        <v>9053029.3100000005</v>
      </c>
      <c r="F6" s="25"/>
      <c r="G6" s="27"/>
    </row>
    <row r="7" spans="1:7" ht="15.75" thickBot="1" x14ac:dyDescent="0.3">
      <c r="A7" s="65" t="s">
        <v>3</v>
      </c>
      <c r="B7" s="65"/>
      <c r="C7" s="65"/>
      <c r="D7" s="65"/>
      <c r="E7" s="65"/>
      <c r="F7" s="66"/>
      <c r="G7" s="28"/>
    </row>
    <row r="8" spans="1:7" ht="16.5" thickBot="1" x14ac:dyDescent="0.3">
      <c r="A8" s="29" t="s">
        <v>0</v>
      </c>
      <c r="B8" s="30"/>
      <c r="C8" s="31" t="s">
        <v>7</v>
      </c>
      <c r="D8" s="32" t="s">
        <v>2</v>
      </c>
      <c r="E8" s="33" t="s">
        <v>26</v>
      </c>
      <c r="F8" s="32" t="s">
        <v>27</v>
      </c>
      <c r="G8" s="34" t="s">
        <v>4</v>
      </c>
    </row>
    <row r="9" spans="1:7" ht="15.75" x14ac:dyDescent="0.25">
      <c r="A9" s="35">
        <v>45961</v>
      </c>
      <c r="B9" s="35"/>
      <c r="C9" s="36" t="s">
        <v>17</v>
      </c>
      <c r="D9" s="37" t="s">
        <v>8</v>
      </c>
      <c r="E9" s="38"/>
      <c r="F9" s="39"/>
      <c r="G9" s="40">
        <v>8683987.0299999993</v>
      </c>
    </row>
    <row r="10" spans="1:7" ht="15.75" x14ac:dyDescent="0.25">
      <c r="A10" s="41">
        <v>45964</v>
      </c>
      <c r="B10" s="42">
        <v>3950010761</v>
      </c>
      <c r="C10" s="42" t="s">
        <v>10</v>
      </c>
      <c r="D10" s="43" t="s">
        <v>99</v>
      </c>
      <c r="E10" s="44"/>
      <c r="F10" s="45">
        <v>5993.6</v>
      </c>
      <c r="G10" s="46">
        <f>SUM(G9+F10)</f>
        <v>8689980.629999999</v>
      </c>
    </row>
    <row r="11" spans="1:7" ht="15.75" x14ac:dyDescent="0.25">
      <c r="A11" s="41">
        <v>45964</v>
      </c>
      <c r="B11" s="42">
        <v>3950010764</v>
      </c>
      <c r="C11" s="42" t="s">
        <v>22</v>
      </c>
      <c r="D11" s="43" t="s">
        <v>22</v>
      </c>
      <c r="E11" s="44"/>
      <c r="F11" s="45">
        <v>5600</v>
      </c>
      <c r="G11" s="46">
        <f t="shared" ref="G11:G31" si="0">SUM(G10+F11)</f>
        <v>8695580.629999999</v>
      </c>
    </row>
    <row r="12" spans="1:7" ht="15.75" x14ac:dyDescent="0.25">
      <c r="A12" s="41">
        <v>45964</v>
      </c>
      <c r="B12" s="42">
        <v>4524000000131</v>
      </c>
      <c r="C12" s="42" t="s">
        <v>9</v>
      </c>
      <c r="D12" s="43" t="s">
        <v>99</v>
      </c>
      <c r="E12" s="44"/>
      <c r="F12" s="45">
        <v>895444.9</v>
      </c>
      <c r="G12" s="46">
        <f t="shared" si="0"/>
        <v>9591025.5299999993</v>
      </c>
    </row>
    <row r="13" spans="1:7" ht="15.75" x14ac:dyDescent="0.25">
      <c r="A13" s="41">
        <v>45965</v>
      </c>
      <c r="B13" s="42">
        <v>1260030419</v>
      </c>
      <c r="C13" s="42" t="s">
        <v>22</v>
      </c>
      <c r="D13" s="43" t="s">
        <v>22</v>
      </c>
      <c r="E13" s="44"/>
      <c r="F13" s="45">
        <v>3800</v>
      </c>
      <c r="G13" s="46">
        <f t="shared" si="0"/>
        <v>9594825.5299999993</v>
      </c>
    </row>
    <row r="14" spans="1:7" ht="15.75" x14ac:dyDescent="0.25">
      <c r="A14" s="41">
        <v>45965</v>
      </c>
      <c r="B14" s="42">
        <v>1260030422</v>
      </c>
      <c r="C14" s="42" t="s">
        <v>33</v>
      </c>
      <c r="D14" s="43" t="s">
        <v>33</v>
      </c>
      <c r="E14" s="44"/>
      <c r="F14" s="45">
        <v>4100</v>
      </c>
      <c r="G14" s="46">
        <f t="shared" si="0"/>
        <v>9598925.5299999993</v>
      </c>
    </row>
    <row r="15" spans="1:7" ht="15.75" x14ac:dyDescent="0.25">
      <c r="A15" s="41">
        <v>45965</v>
      </c>
      <c r="B15" s="42">
        <v>1260030425</v>
      </c>
      <c r="C15" s="42" t="s">
        <v>22</v>
      </c>
      <c r="D15" s="43" t="s">
        <v>22</v>
      </c>
      <c r="E15" s="44"/>
      <c r="F15" s="45">
        <v>3850</v>
      </c>
      <c r="G15" s="46">
        <f t="shared" si="0"/>
        <v>9602775.5299999993</v>
      </c>
    </row>
    <row r="16" spans="1:7" ht="15.75" x14ac:dyDescent="0.25">
      <c r="A16" s="41">
        <v>45965</v>
      </c>
      <c r="B16" s="47">
        <v>4524000000097</v>
      </c>
      <c r="C16" s="42" t="s">
        <v>100</v>
      </c>
      <c r="D16" s="43" t="s">
        <v>43</v>
      </c>
      <c r="E16" s="44"/>
      <c r="F16" s="45">
        <v>15000</v>
      </c>
      <c r="G16" s="46">
        <f t="shared" si="0"/>
        <v>9617775.5299999993</v>
      </c>
    </row>
    <row r="17" spans="1:7" ht="15.75" x14ac:dyDescent="0.25">
      <c r="A17" s="41">
        <v>45966</v>
      </c>
      <c r="B17" s="48">
        <v>45240000000098</v>
      </c>
      <c r="C17" s="42" t="s">
        <v>100</v>
      </c>
      <c r="D17" s="43" t="s">
        <v>43</v>
      </c>
      <c r="E17" s="44"/>
      <c r="F17" s="45">
        <v>15000</v>
      </c>
      <c r="G17" s="46">
        <f t="shared" si="0"/>
        <v>9632775.5299999993</v>
      </c>
    </row>
    <row r="18" spans="1:7" ht="15.75" x14ac:dyDescent="0.25">
      <c r="A18" s="41">
        <v>45966</v>
      </c>
      <c r="B18" s="48">
        <v>45240000000008</v>
      </c>
      <c r="C18" s="49" t="s">
        <v>16</v>
      </c>
      <c r="D18" s="43" t="s">
        <v>43</v>
      </c>
      <c r="E18" s="44"/>
      <c r="F18" s="45">
        <v>149134.26</v>
      </c>
      <c r="G18" s="46">
        <f t="shared" si="0"/>
        <v>9781909.7899999991</v>
      </c>
    </row>
    <row r="19" spans="1:7" ht="15.75" x14ac:dyDescent="0.25">
      <c r="A19" s="41">
        <v>45966</v>
      </c>
      <c r="B19" s="48">
        <v>45240000000006</v>
      </c>
      <c r="C19" s="49" t="s">
        <v>16</v>
      </c>
      <c r="D19" s="43" t="s">
        <v>43</v>
      </c>
      <c r="E19" s="44"/>
      <c r="F19" s="45">
        <v>44528.05</v>
      </c>
      <c r="G19" s="46">
        <f t="shared" si="0"/>
        <v>9826437.8399999999</v>
      </c>
    </row>
    <row r="20" spans="1:7" ht="15.75" x14ac:dyDescent="0.25">
      <c r="A20" s="41">
        <v>45966</v>
      </c>
      <c r="B20" s="48">
        <v>3950010453</v>
      </c>
      <c r="C20" s="50" t="s">
        <v>22</v>
      </c>
      <c r="D20" s="43" t="s">
        <v>22</v>
      </c>
      <c r="E20" s="44"/>
      <c r="F20" s="45">
        <v>2050</v>
      </c>
      <c r="G20" s="46">
        <f t="shared" si="0"/>
        <v>9828487.8399999999</v>
      </c>
    </row>
    <row r="21" spans="1:7" ht="15.75" x14ac:dyDescent="0.25">
      <c r="A21" s="41">
        <v>45966</v>
      </c>
      <c r="B21" s="48">
        <v>3950010456</v>
      </c>
      <c r="C21" s="50" t="s">
        <v>22</v>
      </c>
      <c r="D21" s="42" t="s">
        <v>22</v>
      </c>
      <c r="E21" s="44"/>
      <c r="F21" s="45">
        <v>11400</v>
      </c>
      <c r="G21" s="46">
        <f t="shared" si="0"/>
        <v>9839887.8399999999</v>
      </c>
    </row>
    <row r="22" spans="1:7" ht="15.75" x14ac:dyDescent="0.25">
      <c r="A22" s="41">
        <v>45967</v>
      </c>
      <c r="B22" s="48">
        <v>3950050442</v>
      </c>
      <c r="C22" s="50" t="s">
        <v>22</v>
      </c>
      <c r="D22" s="43" t="s">
        <v>46</v>
      </c>
      <c r="E22" s="44"/>
      <c r="F22" s="45">
        <v>3000</v>
      </c>
      <c r="G22" s="46">
        <f t="shared" si="0"/>
        <v>9842887.8399999999</v>
      </c>
    </row>
    <row r="23" spans="1:7" ht="15.75" x14ac:dyDescent="0.25">
      <c r="A23" s="41">
        <v>45967</v>
      </c>
      <c r="B23" s="48">
        <v>3950050445</v>
      </c>
      <c r="C23" s="50" t="s">
        <v>22</v>
      </c>
      <c r="D23" s="43" t="s">
        <v>46</v>
      </c>
      <c r="E23" s="44"/>
      <c r="F23" s="45">
        <v>6650</v>
      </c>
      <c r="G23" s="46">
        <f t="shared" si="0"/>
        <v>9849537.8399999999</v>
      </c>
    </row>
    <row r="24" spans="1:7" ht="15.75" x14ac:dyDescent="0.25">
      <c r="A24" s="41">
        <v>45967</v>
      </c>
      <c r="B24" s="47">
        <v>3950050448</v>
      </c>
      <c r="C24" s="50" t="s">
        <v>22</v>
      </c>
      <c r="D24" s="43" t="s">
        <v>47</v>
      </c>
      <c r="E24" s="44"/>
      <c r="F24" s="45">
        <v>2900</v>
      </c>
      <c r="G24" s="46">
        <f t="shared" si="0"/>
        <v>9852437.8399999999</v>
      </c>
    </row>
    <row r="25" spans="1:7" ht="15.75" x14ac:dyDescent="0.25">
      <c r="A25" s="41">
        <v>45968</v>
      </c>
      <c r="B25" s="48">
        <v>3950010445</v>
      </c>
      <c r="C25" s="42" t="s">
        <v>22</v>
      </c>
      <c r="D25" s="43" t="s">
        <v>48</v>
      </c>
      <c r="E25" s="44"/>
      <c r="F25" s="45">
        <v>5700</v>
      </c>
      <c r="G25" s="46">
        <f t="shared" si="0"/>
        <v>9858137.8399999999</v>
      </c>
    </row>
    <row r="26" spans="1:7" ht="15.75" x14ac:dyDescent="0.25">
      <c r="A26" s="41">
        <v>45968</v>
      </c>
      <c r="B26" s="48">
        <v>3950010448</v>
      </c>
      <c r="C26" s="42" t="s">
        <v>22</v>
      </c>
      <c r="D26" s="43" t="s">
        <v>48</v>
      </c>
      <c r="E26" s="44"/>
      <c r="F26" s="45">
        <v>1000</v>
      </c>
      <c r="G26" s="46">
        <f t="shared" si="0"/>
        <v>9859137.8399999999</v>
      </c>
    </row>
    <row r="27" spans="1:7" ht="15.75" x14ac:dyDescent="0.25">
      <c r="A27" s="41">
        <v>45972</v>
      </c>
      <c r="B27" s="48">
        <v>3950050632</v>
      </c>
      <c r="C27" s="42" t="s">
        <v>33</v>
      </c>
      <c r="D27" s="43" t="s">
        <v>49</v>
      </c>
      <c r="E27" s="44"/>
      <c r="F27" s="45">
        <v>15300</v>
      </c>
      <c r="G27" s="46">
        <f t="shared" si="0"/>
        <v>9874437.8399999999</v>
      </c>
    </row>
    <row r="28" spans="1:7" ht="15.75" x14ac:dyDescent="0.25">
      <c r="A28" s="41">
        <v>45972</v>
      </c>
      <c r="B28" s="48">
        <v>3950050635</v>
      </c>
      <c r="C28" s="42" t="s">
        <v>22</v>
      </c>
      <c r="D28" s="43" t="s">
        <v>50</v>
      </c>
      <c r="E28" s="44"/>
      <c r="F28" s="45">
        <v>4600</v>
      </c>
      <c r="G28" s="46">
        <f t="shared" si="0"/>
        <v>9879037.8399999999</v>
      </c>
    </row>
    <row r="29" spans="1:7" ht="15.75" x14ac:dyDescent="0.25">
      <c r="A29" s="41">
        <v>45973</v>
      </c>
      <c r="B29" s="48">
        <v>1260050266</v>
      </c>
      <c r="C29" s="42" t="s">
        <v>10</v>
      </c>
      <c r="D29" s="43" t="s">
        <v>98</v>
      </c>
      <c r="E29" s="44"/>
      <c r="F29" s="45">
        <v>86186.6</v>
      </c>
      <c r="G29" s="46">
        <f t="shared" si="0"/>
        <v>9965224.4399999995</v>
      </c>
    </row>
    <row r="30" spans="1:7" ht="15.75" x14ac:dyDescent="0.25">
      <c r="A30" s="41">
        <v>45973</v>
      </c>
      <c r="B30" s="48">
        <v>1260050269</v>
      </c>
      <c r="C30" s="42" t="s">
        <v>22</v>
      </c>
      <c r="D30" s="43" t="s">
        <v>51</v>
      </c>
      <c r="E30" s="44"/>
      <c r="F30" s="45">
        <v>5600</v>
      </c>
      <c r="G30" s="46">
        <f t="shared" si="0"/>
        <v>9970824.4399999995</v>
      </c>
    </row>
    <row r="31" spans="1:7" ht="15.75" x14ac:dyDescent="0.25">
      <c r="A31" s="41">
        <v>45973</v>
      </c>
      <c r="B31" s="48">
        <v>1260050272</v>
      </c>
      <c r="C31" s="42" t="s">
        <v>22</v>
      </c>
      <c r="D31" s="43" t="s">
        <v>51</v>
      </c>
      <c r="E31" s="44"/>
      <c r="F31" s="45">
        <v>400</v>
      </c>
      <c r="G31" s="46">
        <f t="shared" si="0"/>
        <v>9971224.4399999995</v>
      </c>
    </row>
    <row r="32" spans="1:7" ht="15.75" x14ac:dyDescent="0.25">
      <c r="A32" s="41">
        <v>45973</v>
      </c>
      <c r="B32" s="48">
        <v>41091200670</v>
      </c>
      <c r="C32" s="42" t="s">
        <v>96</v>
      </c>
      <c r="D32" s="43" t="s">
        <v>52</v>
      </c>
      <c r="E32" s="44">
        <v>29427.27</v>
      </c>
      <c r="F32" s="45"/>
      <c r="G32" s="46">
        <f>G31-E32</f>
        <v>9941797.1699999999</v>
      </c>
    </row>
    <row r="33" spans="1:7" ht="15.75" x14ac:dyDescent="0.25">
      <c r="A33" s="41">
        <v>45974</v>
      </c>
      <c r="B33" s="48">
        <v>3950040342</v>
      </c>
      <c r="C33" s="42" t="s">
        <v>33</v>
      </c>
      <c r="D33" s="43" t="s">
        <v>53</v>
      </c>
      <c r="E33" s="44"/>
      <c r="F33" s="45">
        <v>2000</v>
      </c>
      <c r="G33" s="46">
        <f>G32+F33</f>
        <v>9943797.1699999999</v>
      </c>
    </row>
    <row r="34" spans="1:7" ht="15.75" x14ac:dyDescent="0.25">
      <c r="A34" s="41">
        <v>45974</v>
      </c>
      <c r="B34" s="48">
        <v>3950040345</v>
      </c>
      <c r="C34" s="42" t="s">
        <v>22</v>
      </c>
      <c r="D34" s="43" t="s">
        <v>54</v>
      </c>
      <c r="E34" s="44"/>
      <c r="F34" s="45">
        <v>9350</v>
      </c>
      <c r="G34" s="46">
        <f t="shared" ref="G34:G52" si="1">G33+F34</f>
        <v>9953147.1699999999</v>
      </c>
    </row>
    <row r="35" spans="1:7" ht="15.75" x14ac:dyDescent="0.25">
      <c r="A35" s="41">
        <v>45974</v>
      </c>
      <c r="B35" s="48">
        <v>3950040348</v>
      </c>
      <c r="C35" s="42" t="s">
        <v>22</v>
      </c>
      <c r="D35" s="43" t="s">
        <v>54</v>
      </c>
      <c r="E35" s="44"/>
      <c r="F35" s="45">
        <v>5750</v>
      </c>
      <c r="G35" s="46">
        <f t="shared" si="1"/>
        <v>9958897.1699999999</v>
      </c>
    </row>
    <row r="36" spans="1:7" ht="15.75" x14ac:dyDescent="0.25">
      <c r="A36" s="41">
        <v>45975</v>
      </c>
      <c r="B36" s="48">
        <v>4524000050586</v>
      </c>
      <c r="C36" s="42" t="s">
        <v>55</v>
      </c>
      <c r="D36" s="43" t="s">
        <v>56</v>
      </c>
      <c r="E36" s="44"/>
      <c r="F36" s="45">
        <v>7209.9</v>
      </c>
      <c r="G36" s="46">
        <f t="shared" si="1"/>
        <v>9966107.0700000003</v>
      </c>
    </row>
    <row r="37" spans="1:7" ht="15.75" x14ac:dyDescent="0.25">
      <c r="A37" s="41">
        <v>45975</v>
      </c>
      <c r="B37" s="48">
        <v>4524000001062</v>
      </c>
      <c r="C37" s="42" t="s">
        <v>97</v>
      </c>
      <c r="D37" s="43" t="s">
        <v>15</v>
      </c>
      <c r="E37" s="44"/>
      <c r="F37" s="45">
        <v>8653.35</v>
      </c>
      <c r="G37" s="46">
        <f t="shared" si="1"/>
        <v>9974760.4199999999</v>
      </c>
    </row>
    <row r="38" spans="1:7" ht="15.75" x14ac:dyDescent="0.25">
      <c r="A38" s="41">
        <v>45975</v>
      </c>
      <c r="B38" s="48">
        <v>3950010449</v>
      </c>
      <c r="C38" s="42" t="s">
        <v>22</v>
      </c>
      <c r="D38" s="43" t="s">
        <v>18</v>
      </c>
      <c r="E38" s="44"/>
      <c r="F38" s="45">
        <v>15600</v>
      </c>
      <c r="G38" s="46">
        <f t="shared" si="1"/>
        <v>9990360.4199999999</v>
      </c>
    </row>
    <row r="39" spans="1:7" ht="15.75" x14ac:dyDescent="0.25">
      <c r="A39" s="41">
        <v>45975</v>
      </c>
      <c r="B39" s="48">
        <v>3950010452</v>
      </c>
      <c r="C39" s="42" t="s">
        <v>22</v>
      </c>
      <c r="D39" s="43" t="s">
        <v>64</v>
      </c>
      <c r="E39" s="44"/>
      <c r="F39" s="45">
        <v>5200</v>
      </c>
      <c r="G39" s="46">
        <f t="shared" si="1"/>
        <v>9995560.4199999999</v>
      </c>
    </row>
    <row r="40" spans="1:7" ht="15.75" x14ac:dyDescent="0.25">
      <c r="A40" s="41">
        <v>45978</v>
      </c>
      <c r="B40" s="48">
        <v>3950040409</v>
      </c>
      <c r="C40" s="42" t="s">
        <v>33</v>
      </c>
      <c r="D40" s="43" t="s">
        <v>33</v>
      </c>
      <c r="E40" s="44"/>
      <c r="F40" s="45">
        <v>2000</v>
      </c>
      <c r="G40" s="46">
        <f t="shared" si="1"/>
        <v>9997560.4199999999</v>
      </c>
    </row>
    <row r="41" spans="1:7" ht="15.75" x14ac:dyDescent="0.25">
      <c r="A41" s="41">
        <v>45978</v>
      </c>
      <c r="B41" s="48">
        <v>3950040412</v>
      </c>
      <c r="C41" s="42" t="s">
        <v>22</v>
      </c>
      <c r="D41" s="43" t="s">
        <v>57</v>
      </c>
      <c r="E41" s="44"/>
      <c r="F41" s="45">
        <v>7500</v>
      </c>
      <c r="G41" s="46">
        <f t="shared" si="1"/>
        <v>10005060.42</v>
      </c>
    </row>
    <row r="42" spans="1:7" ht="15.75" x14ac:dyDescent="0.25">
      <c r="A42" s="41">
        <v>45978</v>
      </c>
      <c r="B42" s="48">
        <v>3950040415</v>
      </c>
      <c r="C42" s="42" t="s">
        <v>22</v>
      </c>
      <c r="D42" s="43" t="s">
        <v>57</v>
      </c>
      <c r="E42" s="44"/>
      <c r="F42" s="45">
        <v>1100</v>
      </c>
      <c r="G42" s="46">
        <f t="shared" si="1"/>
        <v>10006160.42</v>
      </c>
    </row>
    <row r="43" spans="1:7" ht="15.75" x14ac:dyDescent="0.25">
      <c r="A43" s="41">
        <v>45979</v>
      </c>
      <c r="B43" s="48">
        <v>41133540144</v>
      </c>
      <c r="C43" s="42" t="s">
        <v>41</v>
      </c>
      <c r="D43" s="43" t="s">
        <v>58</v>
      </c>
      <c r="E43" s="44"/>
      <c r="F43" s="45">
        <v>1422.23</v>
      </c>
      <c r="G43" s="46">
        <f t="shared" si="1"/>
        <v>10007582.65</v>
      </c>
    </row>
    <row r="44" spans="1:7" ht="15.75" x14ac:dyDescent="0.25">
      <c r="A44" s="41">
        <v>45979</v>
      </c>
      <c r="B44" s="48">
        <v>4524000000042</v>
      </c>
      <c r="C44" s="43" t="s">
        <v>101</v>
      </c>
      <c r="D44" s="43" t="s">
        <v>98</v>
      </c>
      <c r="E44" s="44"/>
      <c r="F44" s="45">
        <v>39924.050000000003</v>
      </c>
      <c r="G44" s="46">
        <f t="shared" si="1"/>
        <v>10047506.700000001</v>
      </c>
    </row>
    <row r="45" spans="1:7" ht="15.75" x14ac:dyDescent="0.25">
      <c r="A45" s="41">
        <v>45979</v>
      </c>
      <c r="B45" s="48">
        <v>3950020553</v>
      </c>
      <c r="C45" s="42" t="s">
        <v>59</v>
      </c>
      <c r="D45" s="43" t="s">
        <v>60</v>
      </c>
      <c r="E45" s="44"/>
      <c r="F45" s="45">
        <v>9400</v>
      </c>
      <c r="G45" s="46">
        <f t="shared" si="1"/>
        <v>10056906.700000001</v>
      </c>
    </row>
    <row r="46" spans="1:7" ht="15.75" x14ac:dyDescent="0.25">
      <c r="A46" s="41">
        <v>45980</v>
      </c>
      <c r="B46" s="48">
        <v>3950010101</v>
      </c>
      <c r="C46" s="42" t="s">
        <v>22</v>
      </c>
      <c r="D46" s="43" t="s">
        <v>61</v>
      </c>
      <c r="E46" s="44"/>
      <c r="F46" s="45">
        <v>2650</v>
      </c>
      <c r="G46" s="46">
        <f t="shared" si="1"/>
        <v>10059556.700000001</v>
      </c>
    </row>
    <row r="47" spans="1:7" ht="15.75" x14ac:dyDescent="0.25">
      <c r="A47" s="41">
        <v>45980</v>
      </c>
      <c r="B47" s="48">
        <v>3950010104</v>
      </c>
      <c r="C47" s="42" t="s">
        <v>22</v>
      </c>
      <c r="D47" s="43" t="s">
        <v>61</v>
      </c>
      <c r="E47" s="44"/>
      <c r="F47" s="45">
        <v>20700</v>
      </c>
      <c r="G47" s="46">
        <f t="shared" si="1"/>
        <v>10080256.700000001</v>
      </c>
    </row>
    <row r="48" spans="1:7" ht="15.75" x14ac:dyDescent="0.25">
      <c r="A48" s="41">
        <v>45980</v>
      </c>
      <c r="B48" s="48">
        <v>3950010107</v>
      </c>
      <c r="C48" s="42" t="s">
        <v>33</v>
      </c>
      <c r="D48" s="43" t="s">
        <v>62</v>
      </c>
      <c r="E48" s="44"/>
      <c r="F48" s="45">
        <v>14600</v>
      </c>
      <c r="G48" s="46">
        <f t="shared" si="1"/>
        <v>10094856.700000001</v>
      </c>
    </row>
    <row r="49" spans="1:7" ht="15.75" x14ac:dyDescent="0.25">
      <c r="A49" s="41">
        <v>45981</v>
      </c>
      <c r="B49" s="48">
        <v>4524000038759</v>
      </c>
      <c r="C49" s="42" t="s">
        <v>13</v>
      </c>
      <c r="D49" s="43" t="s">
        <v>98</v>
      </c>
      <c r="E49" s="44"/>
      <c r="F49" s="45">
        <v>52199.22</v>
      </c>
      <c r="G49" s="46">
        <f t="shared" si="1"/>
        <v>10147055.920000002</v>
      </c>
    </row>
    <row r="50" spans="1:7" ht="15.75" x14ac:dyDescent="0.25">
      <c r="A50" s="41">
        <v>45981</v>
      </c>
      <c r="B50" s="48">
        <v>4524000054438</v>
      </c>
      <c r="C50" s="42" t="s">
        <v>23</v>
      </c>
      <c r="D50" s="43" t="s">
        <v>98</v>
      </c>
      <c r="E50" s="44"/>
      <c r="F50" s="45">
        <v>10946.42</v>
      </c>
      <c r="G50" s="46">
        <f t="shared" si="1"/>
        <v>10158002.340000002</v>
      </c>
    </row>
    <row r="51" spans="1:7" ht="15.75" x14ac:dyDescent="0.25">
      <c r="A51" s="41">
        <v>45981</v>
      </c>
      <c r="B51" s="48">
        <v>5350050481</v>
      </c>
      <c r="C51" s="42" t="s">
        <v>22</v>
      </c>
      <c r="D51" s="43" t="s">
        <v>63</v>
      </c>
      <c r="E51" s="44"/>
      <c r="F51" s="45">
        <v>1000</v>
      </c>
      <c r="G51" s="46">
        <f t="shared" si="1"/>
        <v>10159002.340000002</v>
      </c>
    </row>
    <row r="52" spans="1:7" ht="15.75" x14ac:dyDescent="0.25">
      <c r="A52" s="41">
        <v>45981</v>
      </c>
      <c r="B52" s="48">
        <v>5350050484</v>
      </c>
      <c r="C52" s="42" t="s">
        <v>22</v>
      </c>
      <c r="D52" s="43" t="s">
        <v>63</v>
      </c>
      <c r="E52" s="44"/>
      <c r="F52" s="45">
        <v>700</v>
      </c>
      <c r="G52" s="46">
        <f t="shared" si="1"/>
        <v>10159702.340000002</v>
      </c>
    </row>
    <row r="53" spans="1:7" ht="15.75" x14ac:dyDescent="0.25">
      <c r="A53" s="41">
        <v>45981</v>
      </c>
      <c r="B53" s="48">
        <v>41162088020</v>
      </c>
      <c r="C53" s="42" t="s">
        <v>65</v>
      </c>
      <c r="D53" s="43" t="s">
        <v>171</v>
      </c>
      <c r="E53" s="44">
        <v>1584</v>
      </c>
      <c r="F53" s="45"/>
      <c r="G53" s="46">
        <f>G52-E53</f>
        <v>10158118.340000002</v>
      </c>
    </row>
    <row r="54" spans="1:7" ht="15.75" x14ac:dyDescent="0.25">
      <c r="A54" s="41">
        <v>45982</v>
      </c>
      <c r="B54" s="48">
        <v>3950010186</v>
      </c>
      <c r="C54" s="42" t="s">
        <v>66</v>
      </c>
      <c r="D54" s="43" t="s">
        <v>66</v>
      </c>
      <c r="E54" s="44"/>
      <c r="F54" s="45">
        <v>8400</v>
      </c>
      <c r="G54" s="45">
        <f>G53+F54</f>
        <v>10166518.340000002</v>
      </c>
    </row>
    <row r="55" spans="1:7" ht="15.75" x14ac:dyDescent="0.25">
      <c r="A55" s="41">
        <v>45985</v>
      </c>
      <c r="B55" s="48">
        <v>3950010189</v>
      </c>
      <c r="C55" s="42" t="s">
        <v>22</v>
      </c>
      <c r="D55" s="43" t="s">
        <v>18</v>
      </c>
      <c r="E55" s="44"/>
      <c r="F55" s="45">
        <v>10500</v>
      </c>
      <c r="G55" s="45">
        <f t="shared" ref="G55:G58" si="2">G54+F55</f>
        <v>10177018.340000002</v>
      </c>
    </row>
    <row r="56" spans="1:7" ht="15.75" x14ac:dyDescent="0.25">
      <c r="A56" s="41">
        <v>45985</v>
      </c>
      <c r="B56" s="48">
        <v>3950010192</v>
      </c>
      <c r="C56" s="42" t="s">
        <v>22</v>
      </c>
      <c r="D56" s="43" t="s">
        <v>18</v>
      </c>
      <c r="E56" s="44"/>
      <c r="F56" s="45">
        <v>2400</v>
      </c>
      <c r="G56" s="45">
        <f t="shared" si="2"/>
        <v>10179418.340000002</v>
      </c>
    </row>
    <row r="57" spans="1:7" ht="15.75" x14ac:dyDescent="0.25">
      <c r="A57" s="41">
        <v>45985</v>
      </c>
      <c r="B57" s="48">
        <v>1260030448</v>
      </c>
      <c r="C57" s="42" t="s">
        <v>22</v>
      </c>
      <c r="D57" s="43" t="s">
        <v>18</v>
      </c>
      <c r="E57" s="44"/>
      <c r="F57" s="45">
        <v>2500</v>
      </c>
      <c r="G57" s="45">
        <f t="shared" si="2"/>
        <v>10181918.340000002</v>
      </c>
    </row>
    <row r="58" spans="1:7" ht="15.75" x14ac:dyDescent="0.25">
      <c r="A58" s="41">
        <v>45985</v>
      </c>
      <c r="B58" s="48">
        <v>1260030451</v>
      </c>
      <c r="C58" s="42" t="s">
        <v>22</v>
      </c>
      <c r="D58" s="43" t="s">
        <v>18</v>
      </c>
      <c r="E58" s="44"/>
      <c r="F58" s="45">
        <v>15500</v>
      </c>
      <c r="G58" s="45">
        <f t="shared" si="2"/>
        <v>10197418.340000002</v>
      </c>
    </row>
    <row r="59" spans="1:7" ht="15.75" x14ac:dyDescent="0.25">
      <c r="A59" s="41">
        <v>45986</v>
      </c>
      <c r="B59" s="48">
        <v>7537</v>
      </c>
      <c r="C59" s="42" t="s">
        <v>67</v>
      </c>
      <c r="D59" s="43" t="s">
        <v>44</v>
      </c>
      <c r="E59" s="44">
        <v>8390</v>
      </c>
      <c r="F59" s="45"/>
      <c r="G59" s="51">
        <f>G58-E59</f>
        <v>10189028.340000002</v>
      </c>
    </row>
    <row r="60" spans="1:7" ht="15.75" x14ac:dyDescent="0.25">
      <c r="A60" s="41">
        <v>45986</v>
      </c>
      <c r="B60" s="48">
        <v>3950010361</v>
      </c>
      <c r="C60" s="42" t="s">
        <v>18</v>
      </c>
      <c r="D60" s="43" t="s">
        <v>18</v>
      </c>
      <c r="E60" s="44"/>
      <c r="F60" s="45">
        <v>18200</v>
      </c>
      <c r="G60" s="51">
        <f>G59+F60</f>
        <v>10207228.340000002</v>
      </c>
    </row>
    <row r="61" spans="1:7" ht="15.75" x14ac:dyDescent="0.25">
      <c r="A61" s="41">
        <v>45986</v>
      </c>
      <c r="B61" s="48">
        <v>3950010364</v>
      </c>
      <c r="C61" s="42" t="s">
        <v>18</v>
      </c>
      <c r="D61" s="43" t="s">
        <v>18</v>
      </c>
      <c r="E61" s="44"/>
      <c r="F61" s="45">
        <v>5400</v>
      </c>
      <c r="G61" s="51">
        <f>G60+F61</f>
        <v>10212628.340000002</v>
      </c>
    </row>
    <row r="62" spans="1:7" ht="15.75" x14ac:dyDescent="0.25">
      <c r="A62" s="41">
        <v>45986</v>
      </c>
      <c r="B62" s="48">
        <v>3950010367</v>
      </c>
      <c r="C62" s="42" t="s">
        <v>18</v>
      </c>
      <c r="D62" s="43" t="s">
        <v>18</v>
      </c>
      <c r="E62" s="44"/>
      <c r="F62" s="45">
        <v>1600</v>
      </c>
      <c r="G62" s="51">
        <f>G61+F62</f>
        <v>10214228.340000002</v>
      </c>
    </row>
    <row r="63" spans="1:7" ht="15.75" x14ac:dyDescent="0.25">
      <c r="A63" s="41">
        <v>45987</v>
      </c>
      <c r="B63" s="48">
        <v>41198582102</v>
      </c>
      <c r="C63" s="42" t="s">
        <v>69</v>
      </c>
      <c r="D63" s="43" t="s">
        <v>103</v>
      </c>
      <c r="E63" s="44">
        <v>18000</v>
      </c>
      <c r="F63" s="45"/>
      <c r="G63" s="51">
        <f>G62-E63</f>
        <v>10196228.340000002</v>
      </c>
    </row>
    <row r="64" spans="1:7" ht="15.75" x14ac:dyDescent="0.25">
      <c r="A64" s="41">
        <v>45987</v>
      </c>
      <c r="B64" s="48">
        <v>41198609388</v>
      </c>
      <c r="C64" s="42" t="s">
        <v>70</v>
      </c>
      <c r="D64" s="43" t="s">
        <v>104</v>
      </c>
      <c r="E64" s="44">
        <v>15000</v>
      </c>
      <c r="F64" s="45"/>
      <c r="G64" s="51">
        <f>G63-E64</f>
        <v>10181228.340000002</v>
      </c>
    </row>
    <row r="65" spans="1:7" ht="15.75" x14ac:dyDescent="0.25">
      <c r="A65" s="41">
        <v>45987</v>
      </c>
      <c r="B65" s="48">
        <v>41198642519</v>
      </c>
      <c r="C65" s="42" t="s">
        <v>71</v>
      </c>
      <c r="D65" s="43" t="s">
        <v>105</v>
      </c>
      <c r="E65" s="44">
        <v>5500</v>
      </c>
      <c r="F65" s="45"/>
      <c r="G65" s="51">
        <f>G64-E65</f>
        <v>10175728.340000002</v>
      </c>
    </row>
    <row r="66" spans="1:7" ht="15.75" x14ac:dyDescent="0.25">
      <c r="A66" s="41">
        <v>45987</v>
      </c>
      <c r="B66" s="48">
        <v>41198754914</v>
      </c>
      <c r="C66" s="42" t="s">
        <v>172</v>
      </c>
      <c r="D66" s="43" t="s">
        <v>174</v>
      </c>
      <c r="E66" s="44">
        <v>34156.44</v>
      </c>
      <c r="F66" s="45"/>
      <c r="G66" s="51">
        <f>G65-E66</f>
        <v>10141571.900000002</v>
      </c>
    </row>
    <row r="67" spans="1:7" ht="15.75" x14ac:dyDescent="0.25">
      <c r="A67" s="41">
        <v>45987</v>
      </c>
      <c r="B67" s="48">
        <v>41198808757</v>
      </c>
      <c r="C67" s="42" t="s">
        <v>72</v>
      </c>
      <c r="D67" s="43" t="s">
        <v>173</v>
      </c>
      <c r="E67" s="44">
        <v>5700</v>
      </c>
      <c r="F67" s="45"/>
      <c r="G67" s="51">
        <f>G66-E67</f>
        <v>10135871.900000002</v>
      </c>
    </row>
    <row r="68" spans="1:7" ht="15.75" x14ac:dyDescent="0.25">
      <c r="A68" s="41">
        <v>45987</v>
      </c>
      <c r="B68" s="48">
        <v>3950010569</v>
      </c>
      <c r="C68" s="42" t="s">
        <v>33</v>
      </c>
      <c r="D68" s="43" t="s">
        <v>33</v>
      </c>
      <c r="E68" s="44"/>
      <c r="F68" s="45">
        <v>1700</v>
      </c>
      <c r="G68" s="51">
        <f>G67+F68</f>
        <v>10137571.900000002</v>
      </c>
    </row>
    <row r="69" spans="1:7" ht="15.75" x14ac:dyDescent="0.25">
      <c r="A69" s="41">
        <v>45987</v>
      </c>
      <c r="B69" s="48">
        <v>3950010572</v>
      </c>
      <c r="C69" s="42" t="s">
        <v>18</v>
      </c>
      <c r="D69" s="43" t="s">
        <v>18</v>
      </c>
      <c r="E69" s="44"/>
      <c r="F69" s="45">
        <v>1300</v>
      </c>
      <c r="G69" s="51">
        <f>G68+F69</f>
        <v>10138871.900000002</v>
      </c>
    </row>
    <row r="70" spans="1:7" ht="15.75" x14ac:dyDescent="0.25">
      <c r="A70" s="41">
        <v>45987</v>
      </c>
      <c r="B70" s="48">
        <v>3950010575</v>
      </c>
      <c r="C70" s="42" t="s">
        <v>22</v>
      </c>
      <c r="D70" s="43" t="s">
        <v>18</v>
      </c>
      <c r="E70" s="44"/>
      <c r="F70" s="45">
        <v>21600</v>
      </c>
      <c r="G70" s="51">
        <f>G69+F70</f>
        <v>10160471.900000002</v>
      </c>
    </row>
    <row r="71" spans="1:7" ht="15.75" x14ac:dyDescent="0.25">
      <c r="A71" s="41">
        <v>45988</v>
      </c>
      <c r="B71" s="48">
        <v>4524000000011</v>
      </c>
      <c r="C71" s="42" t="s">
        <v>102</v>
      </c>
      <c r="D71" s="43" t="s">
        <v>15</v>
      </c>
      <c r="E71" s="44"/>
      <c r="F71" s="45">
        <v>6160.5</v>
      </c>
      <c r="G71" s="51">
        <f>G70+F71</f>
        <v>10166632.400000002</v>
      </c>
    </row>
    <row r="72" spans="1:7" ht="15.75" x14ac:dyDescent="0.25">
      <c r="A72" s="41">
        <v>45988</v>
      </c>
      <c r="B72" s="48">
        <v>41207054406</v>
      </c>
      <c r="C72" s="42" t="s">
        <v>73</v>
      </c>
      <c r="D72" s="43" t="s">
        <v>103</v>
      </c>
      <c r="E72" s="44">
        <v>10500</v>
      </c>
      <c r="F72" s="45"/>
      <c r="G72" s="51">
        <f t="shared" ref="G72:G82" si="3">G71-E72</f>
        <v>10156132.400000002</v>
      </c>
    </row>
    <row r="73" spans="1:7" ht="15.75" x14ac:dyDescent="0.25">
      <c r="A73" s="41">
        <v>45988</v>
      </c>
      <c r="B73" s="48">
        <v>41207260358</v>
      </c>
      <c r="C73" s="42" t="s">
        <v>74</v>
      </c>
      <c r="D73" s="43" t="s">
        <v>175</v>
      </c>
      <c r="E73" s="44">
        <v>13572.16</v>
      </c>
      <c r="F73" s="45"/>
      <c r="G73" s="51">
        <f t="shared" si="3"/>
        <v>10142560.240000002</v>
      </c>
    </row>
    <row r="74" spans="1:7" ht="15.75" x14ac:dyDescent="0.25">
      <c r="A74" s="41">
        <v>45988</v>
      </c>
      <c r="B74" s="48">
        <v>41207286979</v>
      </c>
      <c r="C74" s="42" t="s">
        <v>24</v>
      </c>
      <c r="D74" s="43" t="s">
        <v>176</v>
      </c>
      <c r="E74" s="44">
        <v>4750</v>
      </c>
      <c r="F74" s="45"/>
      <c r="G74" s="51">
        <f t="shared" si="3"/>
        <v>10137810.240000002</v>
      </c>
    </row>
    <row r="75" spans="1:7" ht="15.75" x14ac:dyDescent="0.25">
      <c r="A75" s="41">
        <v>45988</v>
      </c>
      <c r="B75" s="48">
        <v>41207318763</v>
      </c>
      <c r="C75" s="42" t="s">
        <v>75</v>
      </c>
      <c r="D75" s="43" t="s">
        <v>177</v>
      </c>
      <c r="E75" s="44">
        <v>40030</v>
      </c>
      <c r="F75" s="45"/>
      <c r="G75" s="51">
        <f t="shared" si="3"/>
        <v>10097780.240000002</v>
      </c>
    </row>
    <row r="76" spans="1:7" s="24" customFormat="1" ht="15.75" x14ac:dyDescent="0.25">
      <c r="A76" s="52">
        <v>45988</v>
      </c>
      <c r="B76" s="53">
        <v>41207378136</v>
      </c>
      <c r="C76" s="54" t="s">
        <v>36</v>
      </c>
      <c r="D76" s="55" t="s">
        <v>136</v>
      </c>
      <c r="E76" s="56">
        <v>20760</v>
      </c>
      <c r="F76" s="57"/>
      <c r="G76" s="51">
        <f t="shared" si="3"/>
        <v>10077020.240000002</v>
      </c>
    </row>
    <row r="77" spans="1:7" ht="15.75" x14ac:dyDescent="0.25">
      <c r="A77" s="41">
        <v>45988</v>
      </c>
      <c r="B77" s="48">
        <v>41207408717</v>
      </c>
      <c r="C77" s="42" t="s">
        <v>76</v>
      </c>
      <c r="D77" s="43" t="s">
        <v>138</v>
      </c>
      <c r="E77" s="44">
        <v>3091.93</v>
      </c>
      <c r="F77" s="45"/>
      <c r="G77" s="51">
        <f t="shared" si="3"/>
        <v>10073928.310000002</v>
      </c>
    </row>
    <row r="78" spans="1:7" ht="15.75" x14ac:dyDescent="0.25">
      <c r="A78" s="41">
        <v>45988</v>
      </c>
      <c r="B78" s="48">
        <v>41207460730</v>
      </c>
      <c r="C78" s="42" t="s">
        <v>77</v>
      </c>
      <c r="D78" s="43" t="s">
        <v>139</v>
      </c>
      <c r="E78" s="44">
        <v>50027.5</v>
      </c>
      <c r="F78" s="45"/>
      <c r="G78" s="51">
        <f t="shared" si="3"/>
        <v>10023900.810000002</v>
      </c>
    </row>
    <row r="79" spans="1:7" ht="15.75" x14ac:dyDescent="0.25">
      <c r="A79" s="41">
        <v>45988</v>
      </c>
      <c r="B79" s="48">
        <v>41207496279</v>
      </c>
      <c r="C79" s="42" t="s">
        <v>78</v>
      </c>
      <c r="D79" s="43" t="s">
        <v>140</v>
      </c>
      <c r="E79" s="44">
        <v>13398</v>
      </c>
      <c r="F79" s="45"/>
      <c r="G79" s="51">
        <f t="shared" si="3"/>
        <v>10010502.810000002</v>
      </c>
    </row>
    <row r="80" spans="1:7" ht="15.75" x14ac:dyDescent="0.25">
      <c r="A80" s="41">
        <v>45988</v>
      </c>
      <c r="B80" s="48">
        <v>41207527999</v>
      </c>
      <c r="C80" s="42" t="s">
        <v>79</v>
      </c>
      <c r="D80" s="43" t="s">
        <v>141</v>
      </c>
      <c r="E80" s="44">
        <v>6195.19</v>
      </c>
      <c r="F80" s="45"/>
      <c r="G80" s="51">
        <f t="shared" si="3"/>
        <v>10004307.620000003</v>
      </c>
    </row>
    <row r="81" spans="1:7" ht="15.75" x14ac:dyDescent="0.25">
      <c r="A81" s="41">
        <v>45988</v>
      </c>
      <c r="B81" s="48">
        <v>41207568563</v>
      </c>
      <c r="C81" s="42" t="s">
        <v>80</v>
      </c>
      <c r="D81" s="43" t="s">
        <v>142</v>
      </c>
      <c r="E81" s="44">
        <v>8645</v>
      </c>
      <c r="F81" s="45"/>
      <c r="G81" s="51">
        <f t="shared" si="3"/>
        <v>9995662.6200000029</v>
      </c>
    </row>
    <row r="82" spans="1:7" ht="15.75" x14ac:dyDescent="0.25">
      <c r="A82" s="41">
        <v>45988</v>
      </c>
      <c r="B82" s="48">
        <v>41207602523</v>
      </c>
      <c r="C82" s="42" t="s">
        <v>81</v>
      </c>
      <c r="D82" s="43" t="s">
        <v>143</v>
      </c>
      <c r="E82" s="44">
        <v>12350</v>
      </c>
      <c r="F82" s="45"/>
      <c r="G82" s="51">
        <f t="shared" si="3"/>
        <v>9983312.6200000029</v>
      </c>
    </row>
    <row r="83" spans="1:7" ht="15.75" x14ac:dyDescent="0.25">
      <c r="A83" s="41">
        <v>45988</v>
      </c>
      <c r="B83" s="48">
        <v>41207999219</v>
      </c>
      <c r="C83" s="42" t="s">
        <v>82</v>
      </c>
      <c r="D83" s="43" t="s">
        <v>145</v>
      </c>
      <c r="E83" s="44">
        <v>44944.5</v>
      </c>
      <c r="F83" s="45"/>
      <c r="G83" s="51">
        <f t="shared" ref="G83:G91" si="4">G82-E83</f>
        <v>9938368.1200000029</v>
      </c>
    </row>
    <row r="84" spans="1:7" ht="15.75" x14ac:dyDescent="0.25">
      <c r="A84" s="41">
        <v>45988</v>
      </c>
      <c r="B84" s="48">
        <v>41208032104</v>
      </c>
      <c r="C84" s="42" t="s">
        <v>12</v>
      </c>
      <c r="D84" s="43" t="s">
        <v>144</v>
      </c>
      <c r="E84" s="44">
        <v>18247.599999999999</v>
      </c>
      <c r="F84" s="45"/>
      <c r="G84" s="51">
        <f t="shared" si="4"/>
        <v>9920120.5200000033</v>
      </c>
    </row>
    <row r="85" spans="1:7" ht="15.75" x14ac:dyDescent="0.25">
      <c r="A85" s="41">
        <v>45988</v>
      </c>
      <c r="B85" s="48">
        <v>41208056793</v>
      </c>
      <c r="C85" s="54" t="s">
        <v>31</v>
      </c>
      <c r="D85" s="43" t="s">
        <v>178</v>
      </c>
      <c r="E85" s="44">
        <v>27918</v>
      </c>
      <c r="F85" s="45"/>
      <c r="G85" s="51">
        <f t="shared" si="4"/>
        <v>9892202.5200000033</v>
      </c>
    </row>
    <row r="86" spans="1:7" ht="15.75" x14ac:dyDescent="0.25">
      <c r="A86" s="41">
        <v>45988</v>
      </c>
      <c r="B86" s="48">
        <v>41208098041</v>
      </c>
      <c r="C86" s="42" t="s">
        <v>35</v>
      </c>
      <c r="D86" s="43" t="s">
        <v>146</v>
      </c>
      <c r="E86" s="44">
        <v>8479</v>
      </c>
      <c r="F86" s="45"/>
      <c r="G86" s="51">
        <f t="shared" si="4"/>
        <v>9883723.5200000033</v>
      </c>
    </row>
    <row r="87" spans="1:7" ht="15.75" x14ac:dyDescent="0.25">
      <c r="A87" s="41">
        <v>45988</v>
      </c>
      <c r="B87" s="48">
        <v>41208122544</v>
      </c>
      <c r="C87" s="42" t="s">
        <v>30</v>
      </c>
      <c r="D87" s="43" t="s">
        <v>147</v>
      </c>
      <c r="E87" s="44">
        <v>26496.240000000002</v>
      </c>
      <c r="F87" s="45"/>
      <c r="G87" s="51">
        <f t="shared" si="4"/>
        <v>9857227.2800000031</v>
      </c>
    </row>
    <row r="88" spans="1:7" ht="15.75" x14ac:dyDescent="0.25">
      <c r="A88" s="41">
        <v>45988</v>
      </c>
      <c r="B88" s="48">
        <v>41208154697</v>
      </c>
      <c r="C88" s="42" t="s">
        <v>25</v>
      </c>
      <c r="D88" s="43" t="s">
        <v>148</v>
      </c>
      <c r="E88" s="44">
        <v>8058.75</v>
      </c>
      <c r="F88" s="45"/>
      <c r="G88" s="51">
        <f t="shared" si="4"/>
        <v>9849168.5300000031</v>
      </c>
    </row>
    <row r="89" spans="1:7" ht="15.75" x14ac:dyDescent="0.25">
      <c r="A89" s="41">
        <v>45988</v>
      </c>
      <c r="B89" s="48">
        <v>41208178093</v>
      </c>
      <c r="C89" s="42" t="s">
        <v>83</v>
      </c>
      <c r="D89" s="43" t="s">
        <v>149</v>
      </c>
      <c r="E89" s="44">
        <v>33504.5</v>
      </c>
      <c r="F89" s="45"/>
      <c r="G89" s="51">
        <f t="shared" si="4"/>
        <v>9815664.0300000031</v>
      </c>
    </row>
    <row r="90" spans="1:7" ht="15.75" x14ac:dyDescent="0.25">
      <c r="A90" s="41">
        <v>45988</v>
      </c>
      <c r="B90" s="48">
        <v>41208205954</v>
      </c>
      <c r="C90" s="42" t="s">
        <v>39</v>
      </c>
      <c r="D90" s="43" t="s">
        <v>162</v>
      </c>
      <c r="E90" s="44">
        <v>56692.2</v>
      </c>
      <c r="F90" s="45"/>
      <c r="G90" s="51">
        <f t="shared" si="4"/>
        <v>9758971.8300000038</v>
      </c>
    </row>
    <row r="91" spans="1:7" ht="15.75" x14ac:dyDescent="0.25">
      <c r="A91" s="41">
        <v>45988</v>
      </c>
      <c r="B91" s="48">
        <v>41208238593</v>
      </c>
      <c r="C91" s="42" t="s">
        <v>95</v>
      </c>
      <c r="D91" s="43" t="s">
        <v>163</v>
      </c>
      <c r="E91" s="44">
        <v>45340</v>
      </c>
      <c r="F91" s="45"/>
      <c r="G91" s="51">
        <f t="shared" si="4"/>
        <v>9713631.8300000038</v>
      </c>
    </row>
    <row r="92" spans="1:7" ht="15.75" x14ac:dyDescent="0.25">
      <c r="A92" s="41">
        <v>45988</v>
      </c>
      <c r="B92" s="48">
        <v>412008286823</v>
      </c>
      <c r="C92" s="42" t="s">
        <v>37</v>
      </c>
      <c r="D92" s="43" t="s">
        <v>164</v>
      </c>
      <c r="E92" s="44">
        <v>27441.07</v>
      </c>
      <c r="F92" s="45"/>
      <c r="G92" s="51">
        <f>G91-E92</f>
        <v>9686190.7600000035</v>
      </c>
    </row>
    <row r="93" spans="1:7" ht="15.75" x14ac:dyDescent="0.25">
      <c r="A93" s="41">
        <v>45988</v>
      </c>
      <c r="B93" s="48">
        <v>41208324083</v>
      </c>
      <c r="C93" s="42" t="s">
        <v>93</v>
      </c>
      <c r="D93" s="43" t="s">
        <v>160</v>
      </c>
      <c r="E93" s="44">
        <v>88399.9</v>
      </c>
      <c r="F93" s="45"/>
      <c r="G93" s="51">
        <f>G92-E93</f>
        <v>9597790.8600000031</v>
      </c>
    </row>
    <row r="94" spans="1:7" ht="15.75" x14ac:dyDescent="0.25">
      <c r="A94" s="41">
        <v>45988</v>
      </c>
      <c r="B94" s="48">
        <v>3950020457</v>
      </c>
      <c r="C94" s="42" t="s">
        <v>18</v>
      </c>
      <c r="D94" s="43" t="s">
        <v>18</v>
      </c>
      <c r="E94" s="44"/>
      <c r="F94" s="45">
        <v>1500</v>
      </c>
      <c r="G94" s="51">
        <f>G93+F94</f>
        <v>9599290.8600000031</v>
      </c>
    </row>
    <row r="95" spans="1:7" ht="15.75" x14ac:dyDescent="0.25">
      <c r="A95" s="41">
        <v>45988</v>
      </c>
      <c r="B95" s="48">
        <v>395002460</v>
      </c>
      <c r="C95" s="42" t="s">
        <v>18</v>
      </c>
      <c r="D95" s="43" t="s">
        <v>18</v>
      </c>
      <c r="E95" s="44"/>
      <c r="F95" s="45">
        <v>1300</v>
      </c>
      <c r="G95" s="51">
        <f>G94+F95</f>
        <v>9600590.8600000031</v>
      </c>
    </row>
    <row r="96" spans="1:7" ht="15.75" x14ac:dyDescent="0.25">
      <c r="A96" s="41">
        <v>45989</v>
      </c>
      <c r="B96" s="48">
        <v>4524000033005</v>
      </c>
      <c r="C96" s="42" t="s">
        <v>21</v>
      </c>
      <c r="D96" s="43" t="s">
        <v>98</v>
      </c>
      <c r="E96" s="44"/>
      <c r="F96" s="45">
        <v>14745.21</v>
      </c>
      <c r="G96" s="51">
        <f>G95+F96</f>
        <v>9615336.070000004</v>
      </c>
    </row>
    <row r="97" spans="1:7" ht="15.75" x14ac:dyDescent="0.25">
      <c r="A97" s="41">
        <v>45989</v>
      </c>
      <c r="B97" s="48">
        <v>41215830270</v>
      </c>
      <c r="C97" s="42" t="s">
        <v>94</v>
      </c>
      <c r="D97" s="43" t="s">
        <v>161</v>
      </c>
      <c r="E97" s="44">
        <v>12391</v>
      </c>
      <c r="F97" s="45"/>
      <c r="G97" s="51">
        <f t="shared" ref="G97:G113" si="5">G96-E97</f>
        <v>9602945.070000004</v>
      </c>
    </row>
    <row r="98" spans="1:7" ht="15.75" x14ac:dyDescent="0.25">
      <c r="A98" s="41">
        <v>45989</v>
      </c>
      <c r="B98" s="48">
        <v>41215872584</v>
      </c>
      <c r="C98" s="42" t="s">
        <v>84</v>
      </c>
      <c r="D98" s="43" t="s">
        <v>150</v>
      </c>
      <c r="E98" s="44">
        <v>46361.64</v>
      </c>
      <c r="F98" s="45"/>
      <c r="G98" s="51">
        <f t="shared" si="5"/>
        <v>9556583.4300000034</v>
      </c>
    </row>
    <row r="99" spans="1:7" ht="15.75" x14ac:dyDescent="0.25">
      <c r="A99" s="41">
        <v>45989</v>
      </c>
      <c r="B99" s="48">
        <v>41215905717</v>
      </c>
      <c r="C99" s="42" t="s">
        <v>85</v>
      </c>
      <c r="D99" s="43" t="s">
        <v>151</v>
      </c>
      <c r="E99" s="44">
        <v>6280.51</v>
      </c>
      <c r="F99" s="45"/>
      <c r="G99" s="51">
        <f t="shared" si="5"/>
        <v>9550302.9200000037</v>
      </c>
    </row>
    <row r="100" spans="1:7" ht="15.75" x14ac:dyDescent="0.25">
      <c r="A100" s="41">
        <v>45989</v>
      </c>
      <c r="B100" s="48">
        <v>41216255494</v>
      </c>
      <c r="C100" s="42" t="s">
        <v>86</v>
      </c>
      <c r="D100" s="43" t="s">
        <v>152</v>
      </c>
      <c r="E100" s="44">
        <v>71820</v>
      </c>
      <c r="F100" s="45"/>
      <c r="G100" s="58">
        <f t="shared" si="5"/>
        <v>9478482.9200000037</v>
      </c>
    </row>
    <row r="101" spans="1:7" ht="15.75" x14ac:dyDescent="0.25">
      <c r="A101" s="41">
        <v>45989</v>
      </c>
      <c r="B101" s="48">
        <v>41216288170</v>
      </c>
      <c r="C101" s="42" t="s">
        <v>38</v>
      </c>
      <c r="D101" s="43" t="s">
        <v>153</v>
      </c>
      <c r="E101" s="44">
        <v>99158.85</v>
      </c>
      <c r="F101" s="45"/>
      <c r="G101" s="58">
        <f t="shared" si="5"/>
        <v>9379324.070000004</v>
      </c>
    </row>
    <row r="102" spans="1:7" ht="15.75" x14ac:dyDescent="0.25">
      <c r="A102" s="41">
        <v>45989</v>
      </c>
      <c r="B102" s="48">
        <v>41216343840</v>
      </c>
      <c r="C102" s="42" t="s">
        <v>87</v>
      </c>
      <c r="D102" s="43" t="s">
        <v>42</v>
      </c>
      <c r="E102" s="44">
        <v>19668.150000000001</v>
      </c>
      <c r="F102" s="45"/>
      <c r="G102" s="58">
        <f t="shared" si="5"/>
        <v>9359655.9200000037</v>
      </c>
    </row>
    <row r="103" spans="1:7" ht="15.75" x14ac:dyDescent="0.25">
      <c r="A103" s="41">
        <v>45989</v>
      </c>
      <c r="B103" s="48">
        <v>41216460341</v>
      </c>
      <c r="C103" s="42" t="s">
        <v>88</v>
      </c>
      <c r="D103" s="43" t="s">
        <v>154</v>
      </c>
      <c r="E103" s="59">
        <v>9959.32</v>
      </c>
      <c r="F103" s="45"/>
      <c r="G103" s="58">
        <f t="shared" si="5"/>
        <v>9349696.6000000034</v>
      </c>
    </row>
    <row r="104" spans="1:7" ht="15.75" x14ac:dyDescent="0.25">
      <c r="A104" s="41">
        <v>45989</v>
      </c>
      <c r="B104" s="48">
        <v>41218647834</v>
      </c>
      <c r="C104" s="42" t="s">
        <v>89</v>
      </c>
      <c r="D104" s="43" t="s">
        <v>155</v>
      </c>
      <c r="E104" s="44">
        <v>7350</v>
      </c>
      <c r="F104" s="45"/>
      <c r="G104" s="58">
        <f t="shared" si="5"/>
        <v>9342346.6000000034</v>
      </c>
    </row>
    <row r="105" spans="1:7" ht="15.75" x14ac:dyDescent="0.25">
      <c r="A105" s="41">
        <v>45989</v>
      </c>
      <c r="B105" s="48">
        <v>41218677726</v>
      </c>
      <c r="C105" s="42" t="s">
        <v>20</v>
      </c>
      <c r="D105" s="42" t="s">
        <v>156</v>
      </c>
      <c r="E105" s="44">
        <v>41263.01</v>
      </c>
      <c r="F105" s="45"/>
      <c r="G105" s="58">
        <f t="shared" si="5"/>
        <v>9301083.5900000036</v>
      </c>
    </row>
    <row r="106" spans="1:7" ht="15.75" x14ac:dyDescent="0.25">
      <c r="A106" s="41">
        <v>45989</v>
      </c>
      <c r="B106" s="48">
        <v>41218704020</v>
      </c>
      <c r="C106" s="42" t="s">
        <v>90</v>
      </c>
      <c r="D106" s="42" t="s">
        <v>157</v>
      </c>
      <c r="E106" s="44">
        <v>44457.46</v>
      </c>
      <c r="F106" s="45"/>
      <c r="G106" s="58">
        <f t="shared" si="5"/>
        <v>9256626.1300000027</v>
      </c>
    </row>
    <row r="107" spans="1:7" ht="15.75" x14ac:dyDescent="0.25">
      <c r="A107" s="41">
        <v>45989</v>
      </c>
      <c r="B107" s="48">
        <v>41218725805</v>
      </c>
      <c r="C107" s="42" t="s">
        <v>91</v>
      </c>
      <c r="D107" s="43" t="s">
        <v>158</v>
      </c>
      <c r="E107" s="44">
        <v>39550</v>
      </c>
      <c r="F107" s="45"/>
      <c r="G107" s="58">
        <f t="shared" si="5"/>
        <v>9217076.1300000027</v>
      </c>
    </row>
    <row r="108" spans="1:7" ht="15.75" x14ac:dyDescent="0.25">
      <c r="A108" s="41">
        <v>45989</v>
      </c>
      <c r="B108" s="48">
        <v>41218748429</v>
      </c>
      <c r="C108" s="42" t="s">
        <v>92</v>
      </c>
      <c r="D108" s="43" t="s">
        <v>159</v>
      </c>
      <c r="E108" s="44">
        <v>35369</v>
      </c>
      <c r="F108" s="45"/>
      <c r="G108" s="60">
        <f t="shared" si="5"/>
        <v>9181707.1300000027</v>
      </c>
    </row>
    <row r="109" spans="1:7" ht="15.75" x14ac:dyDescent="0.25">
      <c r="A109" s="41">
        <v>45989</v>
      </c>
      <c r="B109" s="48">
        <v>41218761881</v>
      </c>
      <c r="C109" s="42" t="s">
        <v>30</v>
      </c>
      <c r="D109" s="43" t="s">
        <v>165</v>
      </c>
      <c r="E109" s="44">
        <v>5695.2</v>
      </c>
      <c r="F109" s="45"/>
      <c r="G109" s="58">
        <f t="shared" si="5"/>
        <v>9176011.9300000034</v>
      </c>
    </row>
    <row r="110" spans="1:7" ht="15.75" x14ac:dyDescent="0.25">
      <c r="A110" s="41">
        <v>45989</v>
      </c>
      <c r="B110" s="48">
        <v>412187779567</v>
      </c>
      <c r="C110" s="42" t="s">
        <v>68</v>
      </c>
      <c r="D110" s="43" t="s">
        <v>167</v>
      </c>
      <c r="E110" s="44">
        <v>9120</v>
      </c>
      <c r="F110" s="45"/>
      <c r="G110" s="60">
        <f t="shared" si="5"/>
        <v>9166891.9300000034</v>
      </c>
    </row>
    <row r="111" spans="1:7" ht="15.75" x14ac:dyDescent="0.25">
      <c r="A111" s="41">
        <v>45989</v>
      </c>
      <c r="B111" s="48">
        <v>41218823683</v>
      </c>
      <c r="C111" s="42" t="s">
        <v>40</v>
      </c>
      <c r="D111" s="43" t="s">
        <v>166</v>
      </c>
      <c r="E111" s="44">
        <v>61008.7</v>
      </c>
      <c r="F111" s="45"/>
      <c r="G111" s="58">
        <f t="shared" si="5"/>
        <v>9105883.2300000042</v>
      </c>
    </row>
    <row r="112" spans="1:7" ht="15.75" x14ac:dyDescent="0.25">
      <c r="A112" s="41">
        <v>45989</v>
      </c>
      <c r="B112" s="48">
        <v>41218848843</v>
      </c>
      <c r="C112" s="42" t="s">
        <v>169</v>
      </c>
      <c r="D112" s="43" t="s">
        <v>168</v>
      </c>
      <c r="E112" s="44">
        <v>58910</v>
      </c>
      <c r="F112" s="45"/>
      <c r="G112" s="60">
        <f t="shared" si="5"/>
        <v>9046973.2300000042</v>
      </c>
    </row>
    <row r="113" spans="1:7" ht="15.75" x14ac:dyDescent="0.25">
      <c r="A113" s="41">
        <v>45989</v>
      </c>
      <c r="B113" s="48">
        <v>41218871346</v>
      </c>
      <c r="C113" s="42" t="s">
        <v>170</v>
      </c>
      <c r="D113" s="43" t="s">
        <v>135</v>
      </c>
      <c r="E113" s="44">
        <v>76486.58</v>
      </c>
      <c r="F113" s="45"/>
      <c r="G113" s="58">
        <f t="shared" si="5"/>
        <v>8970486.6500000041</v>
      </c>
    </row>
    <row r="114" spans="1:7" ht="15.75" x14ac:dyDescent="0.25">
      <c r="A114" s="41">
        <v>45989</v>
      </c>
      <c r="B114" s="48">
        <v>4524000000015</v>
      </c>
      <c r="C114" s="42" t="s">
        <v>137</v>
      </c>
      <c r="D114" s="43" t="s">
        <v>98</v>
      </c>
      <c r="E114" s="44"/>
      <c r="F114" s="45">
        <v>84750.73</v>
      </c>
      <c r="G114" s="60">
        <f>G113+F114</f>
        <v>9055237.3800000045</v>
      </c>
    </row>
    <row r="115" spans="1:7" ht="15.75" x14ac:dyDescent="0.25">
      <c r="A115" s="41">
        <v>45991</v>
      </c>
      <c r="B115" s="48"/>
      <c r="C115" s="42" t="s">
        <v>14</v>
      </c>
      <c r="D115" s="43" t="s">
        <v>45</v>
      </c>
      <c r="E115" s="44">
        <v>2208.0700000000002</v>
      </c>
      <c r="F115" s="45"/>
      <c r="G115" s="63">
        <f>G114-E115</f>
        <v>9053029.3100000042</v>
      </c>
    </row>
    <row r="116" spans="1:7" ht="15.75" x14ac:dyDescent="0.25">
      <c r="A116" s="41"/>
      <c r="B116" s="48"/>
      <c r="C116" s="42"/>
      <c r="D116" s="43"/>
      <c r="E116" s="59"/>
      <c r="F116" s="45"/>
      <c r="G116" s="58"/>
    </row>
    <row r="117" spans="1:7" ht="15.75" x14ac:dyDescent="0.25">
      <c r="A117" s="41"/>
      <c r="B117" s="48"/>
      <c r="C117" s="42"/>
      <c r="D117" s="43"/>
      <c r="E117" s="44"/>
      <c r="F117" s="45"/>
      <c r="G117" s="61"/>
    </row>
    <row r="118" spans="1:7" ht="15.75" x14ac:dyDescent="0.25">
      <c r="A118" s="41"/>
      <c r="B118" s="48"/>
      <c r="C118" s="42"/>
      <c r="D118" s="43"/>
      <c r="E118" s="44"/>
      <c r="F118" s="45"/>
      <c r="G118" s="58"/>
    </row>
    <row r="119" spans="1:7" ht="15.75" x14ac:dyDescent="0.25">
      <c r="A119" s="41"/>
      <c r="B119" s="48"/>
      <c r="C119" s="42"/>
      <c r="D119" s="43"/>
      <c r="E119" s="44"/>
      <c r="F119" s="45"/>
      <c r="G119" s="61"/>
    </row>
    <row r="120" spans="1:7" ht="15.75" x14ac:dyDescent="0.25">
      <c r="A120" s="41"/>
      <c r="B120" s="48"/>
      <c r="C120" s="42"/>
      <c r="D120" s="43"/>
      <c r="E120" s="44"/>
      <c r="F120" s="45"/>
      <c r="G120" s="58"/>
    </row>
    <row r="121" spans="1:7" ht="15.75" x14ac:dyDescent="0.25">
      <c r="A121" s="41"/>
      <c r="B121" s="48"/>
      <c r="C121" s="42"/>
      <c r="D121" s="43"/>
      <c r="E121" s="44"/>
      <c r="F121" s="45"/>
      <c r="G121" s="61"/>
    </row>
    <row r="122" spans="1:7" ht="15.75" x14ac:dyDescent="0.25">
      <c r="A122" s="41"/>
      <c r="B122" s="48"/>
      <c r="C122" s="42"/>
      <c r="D122" s="43"/>
      <c r="E122" s="44"/>
      <c r="F122" s="45"/>
      <c r="G122" s="58"/>
    </row>
    <row r="123" spans="1:7" ht="15.75" x14ac:dyDescent="0.25">
      <c r="A123" s="41"/>
      <c r="B123" s="48"/>
      <c r="C123" s="42"/>
      <c r="D123" s="43"/>
      <c r="E123" s="44"/>
      <c r="F123" s="45"/>
      <c r="G123" s="61"/>
    </row>
    <row r="124" spans="1:7" ht="15.75" x14ac:dyDescent="0.25">
      <c r="A124" s="41"/>
      <c r="B124" s="48"/>
      <c r="C124" s="42"/>
      <c r="D124" s="43"/>
      <c r="E124" s="44"/>
      <c r="F124" s="45"/>
      <c r="G124" s="58"/>
    </row>
    <row r="125" spans="1:7" x14ac:dyDescent="0.25">
      <c r="A125" s="62"/>
      <c r="B125" s="62"/>
      <c r="C125" s="62"/>
      <c r="D125" s="62"/>
      <c r="E125" s="62"/>
      <c r="F125" s="62"/>
      <c r="G125" s="62"/>
    </row>
    <row r="126" spans="1:7" x14ac:dyDescent="0.25">
      <c r="A126" s="62"/>
      <c r="B126" s="62"/>
      <c r="C126" s="62"/>
      <c r="D126" s="62"/>
      <c r="E126" s="62"/>
      <c r="F126" s="62"/>
      <c r="G126" s="62"/>
    </row>
    <row r="127" spans="1:7" x14ac:dyDescent="0.25">
      <c r="A127" s="62"/>
      <c r="B127" s="62"/>
      <c r="C127" s="62"/>
      <c r="D127" s="62"/>
      <c r="E127" s="62"/>
      <c r="F127" s="62"/>
      <c r="G127" s="62"/>
    </row>
  </sheetData>
  <mergeCells count="6">
    <mergeCell ref="A7:F7"/>
    <mergeCell ref="A1:G1"/>
    <mergeCell ref="A2:G2"/>
    <mergeCell ref="A3:G3"/>
    <mergeCell ref="A4:G4"/>
    <mergeCell ref="A5:G5"/>
  </mergeCells>
  <pageMargins left="0.23622047244094491" right="0.23622047244094491" top="0.74803149606299213" bottom="0.74803149606299213" header="0.31496062992125984" footer="0.31496062992125984"/>
  <pageSetup paperSize="5" scale="45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3:G28"/>
  <sheetViews>
    <sheetView workbookViewId="0">
      <selection activeCell="G30" sqref="A1:G30"/>
    </sheetView>
  </sheetViews>
  <sheetFormatPr baseColWidth="10" defaultRowHeight="15" x14ac:dyDescent="0.25"/>
  <cols>
    <col min="1" max="1" width="19.28515625" customWidth="1"/>
    <col min="2" max="2" width="21" customWidth="1"/>
    <col min="3" max="3" width="29.5703125" customWidth="1"/>
    <col min="4" max="4" width="48" customWidth="1"/>
    <col min="5" max="5" width="20.28515625" customWidth="1"/>
    <col min="6" max="6" width="19.5703125" customWidth="1"/>
    <col min="7" max="7" width="18.5703125" customWidth="1"/>
  </cols>
  <sheetData>
    <row r="3" spans="1:7" ht="15.75" x14ac:dyDescent="0.25">
      <c r="A3" s="70" t="s">
        <v>6</v>
      </c>
      <c r="B3" s="70"/>
      <c r="C3" s="70"/>
      <c r="D3" s="70"/>
      <c r="E3" s="70"/>
      <c r="F3" s="70"/>
      <c r="G3" s="70"/>
    </row>
    <row r="4" spans="1:7" ht="15.75" x14ac:dyDescent="0.25">
      <c r="A4" s="70" t="s">
        <v>106</v>
      </c>
      <c r="B4" s="70"/>
      <c r="C4" s="70"/>
      <c r="D4" s="70"/>
      <c r="E4" s="70"/>
      <c r="F4" s="70"/>
      <c r="G4" s="70"/>
    </row>
    <row r="5" spans="1:7" x14ac:dyDescent="0.25">
      <c r="A5" s="71" t="s">
        <v>107</v>
      </c>
      <c r="B5" s="71"/>
      <c r="C5" s="71"/>
      <c r="D5" s="71"/>
      <c r="E5" s="71"/>
      <c r="F5" s="71"/>
      <c r="G5" s="71"/>
    </row>
    <row r="6" spans="1:7" x14ac:dyDescent="0.25">
      <c r="A6" s="71" t="s">
        <v>29</v>
      </c>
      <c r="B6" s="71"/>
      <c r="C6" s="71"/>
      <c r="D6" s="71"/>
      <c r="E6" s="71"/>
      <c r="F6" s="71"/>
      <c r="G6" s="71"/>
    </row>
    <row r="7" spans="1:7" x14ac:dyDescent="0.25">
      <c r="A7" s="71" t="s">
        <v>108</v>
      </c>
      <c r="B7" s="71"/>
      <c r="C7" s="71"/>
      <c r="D7" s="71"/>
      <c r="E7" s="71"/>
      <c r="F7" s="71"/>
      <c r="G7" s="71"/>
    </row>
    <row r="8" spans="1:7" x14ac:dyDescent="0.25">
      <c r="A8" s="2"/>
      <c r="B8" s="2"/>
      <c r="C8" s="2" t="s">
        <v>109</v>
      </c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1"/>
    </row>
    <row r="10" spans="1:7" x14ac:dyDescent="0.25">
      <c r="A10" s="69" t="s">
        <v>3</v>
      </c>
      <c r="B10" s="69"/>
      <c r="C10" s="69"/>
      <c r="D10" s="69"/>
      <c r="E10" s="69"/>
      <c r="F10" s="69"/>
      <c r="G10" s="3"/>
    </row>
    <row r="11" spans="1:7" x14ac:dyDescent="0.25">
      <c r="A11" s="4" t="s">
        <v>0</v>
      </c>
      <c r="B11" s="5" t="s">
        <v>1</v>
      </c>
      <c r="C11" s="5" t="s">
        <v>7</v>
      </c>
      <c r="D11" s="4" t="s">
        <v>2</v>
      </c>
      <c r="E11" s="4" t="s">
        <v>26</v>
      </c>
      <c r="F11" s="4" t="s">
        <v>27</v>
      </c>
      <c r="G11" s="6" t="s">
        <v>4</v>
      </c>
    </row>
    <row r="12" spans="1:7" x14ac:dyDescent="0.25">
      <c r="A12" s="4"/>
      <c r="B12" s="5"/>
      <c r="C12" s="5"/>
      <c r="D12" s="4"/>
      <c r="E12" s="4"/>
      <c r="F12" s="4"/>
      <c r="G12" s="6"/>
    </row>
    <row r="13" spans="1:7" x14ac:dyDescent="0.25">
      <c r="A13" s="7">
        <v>45960</v>
      </c>
      <c r="B13" s="8"/>
      <c r="C13" s="9" t="s">
        <v>110</v>
      </c>
      <c r="D13" s="10"/>
      <c r="E13" s="11"/>
      <c r="F13" s="12"/>
      <c r="G13" s="13">
        <v>4728.03</v>
      </c>
    </row>
    <row r="14" spans="1:7" x14ac:dyDescent="0.25">
      <c r="A14" s="7">
        <v>45968</v>
      </c>
      <c r="B14" s="14">
        <v>4524000000026</v>
      </c>
      <c r="C14" s="9" t="s">
        <v>28</v>
      </c>
      <c r="D14" s="15" t="s">
        <v>111</v>
      </c>
      <c r="E14" s="16"/>
      <c r="F14" s="17">
        <v>749599.33</v>
      </c>
      <c r="G14" s="18">
        <f>G13+F14</f>
        <v>754327.36</v>
      </c>
    </row>
    <row r="15" spans="1:7" x14ac:dyDescent="0.25">
      <c r="A15" s="7">
        <v>45975</v>
      </c>
      <c r="B15" s="14">
        <v>41108383650</v>
      </c>
      <c r="C15" s="15" t="s">
        <v>112</v>
      </c>
      <c r="D15" s="15" t="s">
        <v>113</v>
      </c>
      <c r="E15" s="16">
        <v>18316.87</v>
      </c>
      <c r="F15" s="17"/>
      <c r="G15" s="18">
        <f>G14-E15</f>
        <v>736010.49</v>
      </c>
    </row>
    <row r="16" spans="1:7" x14ac:dyDescent="0.25">
      <c r="A16" s="7">
        <v>45975</v>
      </c>
      <c r="B16" s="14">
        <v>941108383650</v>
      </c>
      <c r="C16" s="15" t="s">
        <v>114</v>
      </c>
      <c r="D16" s="15" t="s">
        <v>115</v>
      </c>
      <c r="E16" s="16">
        <v>56648.18</v>
      </c>
      <c r="F16" s="17"/>
      <c r="G16" s="18">
        <f t="shared" ref="G16:G26" si="0">G15-E16</f>
        <v>679362.30999999994</v>
      </c>
    </row>
    <row r="17" spans="1:7" x14ac:dyDescent="0.25">
      <c r="A17" s="7">
        <v>45975</v>
      </c>
      <c r="B17" s="14">
        <v>41108433090</v>
      </c>
      <c r="C17" s="15" t="s">
        <v>19</v>
      </c>
      <c r="D17" s="15" t="s">
        <v>116</v>
      </c>
      <c r="E17" s="16">
        <v>11133</v>
      </c>
      <c r="F17" s="17"/>
      <c r="G17" s="18">
        <f t="shared" si="0"/>
        <v>668229.30999999994</v>
      </c>
    </row>
    <row r="18" spans="1:7" x14ac:dyDescent="0.25">
      <c r="A18" s="7">
        <v>45975</v>
      </c>
      <c r="B18" s="14">
        <v>41108457649</v>
      </c>
      <c r="C18" s="15" t="s">
        <v>117</v>
      </c>
      <c r="D18" s="15" t="s">
        <v>118</v>
      </c>
      <c r="E18" s="16">
        <v>323706.42</v>
      </c>
      <c r="F18" s="17"/>
      <c r="G18" s="18">
        <f t="shared" si="0"/>
        <v>344522.88999999996</v>
      </c>
    </row>
    <row r="19" spans="1:7" x14ac:dyDescent="0.25">
      <c r="A19" s="7">
        <v>45975</v>
      </c>
      <c r="B19" s="14">
        <v>41108485926</v>
      </c>
      <c r="C19" s="15" t="s">
        <v>34</v>
      </c>
      <c r="D19" s="15" t="s">
        <v>119</v>
      </c>
      <c r="E19" s="16">
        <v>14760</v>
      </c>
      <c r="F19" s="17"/>
      <c r="G19" s="18">
        <f t="shared" si="0"/>
        <v>329762.88999999996</v>
      </c>
    </row>
    <row r="20" spans="1:7" x14ac:dyDescent="0.25">
      <c r="A20" s="7">
        <v>45975</v>
      </c>
      <c r="B20" s="14">
        <v>41108516079</v>
      </c>
      <c r="C20" s="15" t="s">
        <v>120</v>
      </c>
      <c r="D20" s="15" t="s">
        <v>121</v>
      </c>
      <c r="E20" s="16">
        <v>176653.87</v>
      </c>
      <c r="F20" s="17"/>
      <c r="G20" s="18">
        <f t="shared" si="0"/>
        <v>153109.01999999996</v>
      </c>
    </row>
    <row r="21" spans="1:7" x14ac:dyDescent="0.25">
      <c r="A21" s="7">
        <v>45975</v>
      </c>
      <c r="B21" s="14">
        <v>41108566232</v>
      </c>
      <c r="C21" s="15" t="s">
        <v>122</v>
      </c>
      <c r="D21" s="15" t="s">
        <v>123</v>
      </c>
      <c r="E21" s="16">
        <v>7075.28</v>
      </c>
      <c r="F21" s="17"/>
      <c r="G21" s="18">
        <f t="shared" si="0"/>
        <v>146033.73999999996</v>
      </c>
    </row>
    <row r="22" spans="1:7" x14ac:dyDescent="0.25">
      <c r="A22" s="7">
        <v>45975</v>
      </c>
      <c r="B22" s="14">
        <v>41108589721</v>
      </c>
      <c r="C22" s="15" t="s">
        <v>124</v>
      </c>
      <c r="D22" s="15" t="s">
        <v>125</v>
      </c>
      <c r="E22" s="16">
        <v>89680</v>
      </c>
      <c r="F22" s="17"/>
      <c r="G22" s="18">
        <f t="shared" si="0"/>
        <v>56353.739999999962</v>
      </c>
    </row>
    <row r="23" spans="1:7" x14ac:dyDescent="0.25">
      <c r="A23" s="7">
        <v>45975</v>
      </c>
      <c r="B23" s="14">
        <v>41108618564</v>
      </c>
      <c r="C23" s="15" t="s">
        <v>32</v>
      </c>
      <c r="D23" s="15" t="s">
        <v>126</v>
      </c>
      <c r="E23" s="16">
        <v>29500</v>
      </c>
      <c r="F23" s="17"/>
      <c r="G23" s="18">
        <f t="shared" si="0"/>
        <v>26853.739999999962</v>
      </c>
    </row>
    <row r="24" spans="1:7" x14ac:dyDescent="0.25">
      <c r="A24" s="7">
        <v>45975</v>
      </c>
      <c r="B24" s="14">
        <v>41108646323</v>
      </c>
      <c r="C24" s="15" t="s">
        <v>127</v>
      </c>
      <c r="D24" s="15" t="s">
        <v>128</v>
      </c>
      <c r="E24" s="16">
        <v>13961.9</v>
      </c>
      <c r="F24" s="19"/>
      <c r="G24" s="18">
        <f t="shared" si="0"/>
        <v>12891.839999999962</v>
      </c>
    </row>
    <row r="25" spans="1:7" x14ac:dyDescent="0.25">
      <c r="A25" s="7">
        <v>45978</v>
      </c>
      <c r="B25" s="20">
        <v>41127298316</v>
      </c>
      <c r="C25" s="20" t="s">
        <v>129</v>
      </c>
      <c r="D25" s="15" t="s">
        <v>130</v>
      </c>
      <c r="E25" s="16">
        <v>0</v>
      </c>
      <c r="F25" s="16"/>
      <c r="G25" s="18">
        <f t="shared" si="0"/>
        <v>12891.839999999962</v>
      </c>
    </row>
    <row r="26" spans="1:7" x14ac:dyDescent="0.25">
      <c r="A26" s="21">
        <v>45978</v>
      </c>
      <c r="B26" s="22">
        <v>41127328071</v>
      </c>
      <c r="C26" s="17" t="s">
        <v>131</v>
      </c>
      <c r="D26" s="17" t="s">
        <v>132</v>
      </c>
      <c r="E26" s="17">
        <v>3450.23</v>
      </c>
      <c r="F26" s="17"/>
      <c r="G26" s="18">
        <f t="shared" si="0"/>
        <v>9441.6099999999624</v>
      </c>
    </row>
    <row r="27" spans="1:7" x14ac:dyDescent="0.25">
      <c r="A27" s="21">
        <v>45978</v>
      </c>
      <c r="B27" s="17"/>
      <c r="C27" s="17" t="s">
        <v>133</v>
      </c>
      <c r="D27" s="17" t="s">
        <v>134</v>
      </c>
      <c r="E27" s="17">
        <v>1371.65</v>
      </c>
      <c r="F27" s="17"/>
      <c r="G27" s="64">
        <f>G26-E27</f>
        <v>8069.9599999999627</v>
      </c>
    </row>
    <row r="28" spans="1:7" ht="15.75" x14ac:dyDescent="0.25">
      <c r="A28" s="23"/>
      <c r="B28" s="23"/>
      <c r="C28" s="23"/>
      <c r="D28" s="23"/>
      <c r="E28" s="23"/>
      <c r="F28" s="23"/>
      <c r="G28" s="23"/>
    </row>
  </sheetData>
  <mergeCells count="6">
    <mergeCell ref="A10:F10"/>
    <mergeCell ref="A3:G3"/>
    <mergeCell ref="A4:G4"/>
    <mergeCell ref="A5:G5"/>
    <mergeCell ref="A6:G6"/>
    <mergeCell ref="A7:G7"/>
  </mergeCells>
  <pageMargins left="0.7" right="0.7" top="0.75" bottom="0.75" header="0.3" footer="0.3"/>
  <pageSetup scale="5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NOVIEMBRE</vt:lpstr>
      <vt:lpstr>¿FONDO NOVIEMBRE 2025</vt:lpstr>
    </vt:vector>
  </TitlesOfParts>
  <Company>Profamilia,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antonio.gomez</dc:creator>
  <cp:lastModifiedBy>Admin</cp:lastModifiedBy>
  <cp:lastPrinted>2025-12-04T20:54:45Z</cp:lastPrinted>
  <dcterms:created xsi:type="dcterms:W3CDTF">2011-03-23T16:22:02Z</dcterms:created>
  <dcterms:modified xsi:type="dcterms:W3CDTF">2025-12-05T15:24:52Z</dcterms:modified>
</cp:coreProperties>
</file>